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5.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lperkin\Box\AHEC-alperkin\American Indian AHEC\RFP 2022\"/>
    </mc:Choice>
  </mc:AlternateContent>
  <xr:revisionPtr revIDLastSave="0" documentId="13_ncr:1_{DF09CA06-74D8-403D-BB93-694F7028C367}" xr6:coauthVersionLast="36" xr6:coauthVersionMax="46" xr10:uidLastSave="{00000000-0000-0000-0000-000000000000}"/>
  <bookViews>
    <workbookView xWindow="24000" yWindow="-3750" windowWidth="21600" windowHeight="11385" xr2:uid="{AD7E2BE1-E246-4115-92F6-54CDCCB898B5}"/>
  </bookViews>
  <sheets>
    <sheet name="Table of Contents" sheetId="10" r:id="rId1"/>
    <sheet name="Proposed Metric Schedule" sheetId="9" r:id="rId2"/>
    <sheet name="Budget Line Descriptions" sheetId="22" r:id="rId3"/>
    <sheet name="Budget Template" sheetId="15" r:id="rId4"/>
    <sheet name="Budget Justification" sheetId="16" r:id="rId5"/>
  </sheets>
  <definedNames>
    <definedName name="_Hlk38296774" localSheetId="0">'Table of Contents'!#REF!</definedName>
    <definedName name="_xlnm.Print_Area" localSheetId="3">'Budget Template'!$A$1:$J$76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6" i="15" l="1"/>
  <c r="E60" i="9"/>
  <c r="F60" i="9" s="1"/>
  <c r="E47" i="9"/>
  <c r="F47" i="9" s="1"/>
  <c r="E41" i="9"/>
  <c r="E20" i="9"/>
  <c r="E62" i="9" s="1"/>
  <c r="F20" i="9" l="1"/>
  <c r="B28" i="16"/>
  <c r="H68" i="15" l="1"/>
  <c r="H57" i="15"/>
  <c r="H42" i="15"/>
  <c r="H36" i="15"/>
  <c r="H29" i="15"/>
  <c r="H22" i="15"/>
  <c r="E18" i="15"/>
  <c r="F17" i="15"/>
  <c r="F16" i="15"/>
  <c r="F15" i="15"/>
  <c r="G15" i="15" s="1"/>
  <c r="H15" i="15" s="1"/>
  <c r="F14" i="15"/>
  <c r="G14" i="15" s="1"/>
  <c r="H14" i="15" s="1"/>
  <c r="F13" i="15"/>
  <c r="F12" i="15"/>
  <c r="F11" i="15"/>
  <c r="G11" i="15" s="1"/>
  <c r="H11" i="15" s="1"/>
  <c r="F10" i="15"/>
  <c r="G10" i="15" s="1"/>
  <c r="H10" i="15" s="1"/>
  <c r="F9" i="15"/>
  <c r="F8" i="15"/>
  <c r="G13" i="15" l="1"/>
  <c r="H13" i="15" s="1"/>
  <c r="G9" i="15"/>
  <c r="H9" i="15" s="1"/>
  <c r="G17" i="15"/>
  <c r="H17" i="15" s="1"/>
  <c r="F18" i="15"/>
  <c r="G8" i="15"/>
  <c r="G12" i="15"/>
  <c r="H12" i="15" s="1"/>
  <c r="G16" i="15"/>
  <c r="H16" i="15" s="1"/>
  <c r="G18" i="15" l="1"/>
  <c r="H8" i="15"/>
  <c r="H18" i="15" s="1"/>
  <c r="H69" i="15" s="1"/>
  <c r="H74" i="15" l="1"/>
</calcChain>
</file>

<file path=xl/sharedStrings.xml><?xml version="1.0" encoding="utf-8"?>
<sst xmlns="http://schemas.openxmlformats.org/spreadsheetml/2006/main" count="168" uniqueCount="150">
  <si>
    <t xml:space="preserve"> </t>
  </si>
  <si>
    <t>PROJECTED NUMBER OF TRAINEES</t>
  </si>
  <si>
    <t>TABLE OF CONTENTS</t>
  </si>
  <si>
    <t>PURPOSE</t>
  </si>
  <si>
    <t>DESCRIPTION</t>
  </si>
  <si>
    <t>For Center Completion</t>
  </si>
  <si>
    <t>BUDGET JUSTIFICATION</t>
  </si>
  <si>
    <t>Description</t>
  </si>
  <si>
    <t>Arizona AHEC Regional Center Budget</t>
  </si>
  <si>
    <t xml:space="preserve">Name of CENTER: </t>
  </si>
  <si>
    <t>Project Dates:</t>
  </si>
  <si>
    <t>State Account: Lottery</t>
  </si>
  <si>
    <t>Personnel</t>
  </si>
  <si>
    <t>Name</t>
  </si>
  <si>
    <t>Position Title</t>
  </si>
  <si>
    <t>Annual
Salary</t>
  </si>
  <si>
    <t>ERE
Rate</t>
  </si>
  <si>
    <t>Project 
FTE</t>
  </si>
  <si>
    <t>Project
Salary</t>
  </si>
  <si>
    <t>Project
ERE</t>
  </si>
  <si>
    <t>Project
Total</t>
  </si>
  <si>
    <t>[copy this line and insert above as needed]</t>
  </si>
  <si>
    <t>Total Personnel</t>
  </si>
  <si>
    <t>Travel</t>
  </si>
  <si>
    <t>In State</t>
  </si>
  <si>
    <t>Out of State</t>
  </si>
  <si>
    <t>Total Travel</t>
  </si>
  <si>
    <t>Total Equipment</t>
  </si>
  <si>
    <t>Participant/Trainee Support Costs</t>
  </si>
  <si>
    <t>AHEC Scholars</t>
  </si>
  <si>
    <t>Total Participant/Trainee Support Costs</t>
  </si>
  <si>
    <t>Consultant Services</t>
  </si>
  <si>
    <t>Sub-Contracts</t>
  </si>
  <si>
    <t>Service Contracts</t>
  </si>
  <si>
    <t>Facilitator Stipends</t>
  </si>
  <si>
    <t>Total Consultant Services</t>
  </si>
  <si>
    <t>Other Direct Costs - Operations</t>
  </si>
  <si>
    <t>Computers/Software</t>
  </si>
  <si>
    <t>Office Supplies</t>
  </si>
  <si>
    <t>Telecommunications</t>
  </si>
  <si>
    <t>Facility Rental/User Fees</t>
  </si>
  <si>
    <t>Postage &amp; Reproduction Costs</t>
  </si>
  <si>
    <t>Educational Supplies</t>
  </si>
  <si>
    <t>ADP/Computer Services</t>
  </si>
  <si>
    <t>Membership &amp; Dues</t>
  </si>
  <si>
    <t>Liability Insurance</t>
  </si>
  <si>
    <t>Alterations and Renovations</t>
  </si>
  <si>
    <t>Total Other Direct Costs - Operations</t>
  </si>
  <si>
    <t>Other Direct Costs - Programming</t>
  </si>
  <si>
    <t>Continuing Education for Practicing Health Professionals</t>
  </si>
  <si>
    <t>Student Housing</t>
  </si>
  <si>
    <t>Advisory Community Group</t>
  </si>
  <si>
    <t>Total Other Direct Costs - Programming</t>
  </si>
  <si>
    <t>Total Direct Costs</t>
  </si>
  <si>
    <t>Modified Total Direct Costs</t>
  </si>
  <si>
    <t>Indirect Cost @ 8% MTDC</t>
  </si>
  <si>
    <t>TOTAL COST</t>
  </si>
  <si>
    <t>BUDGET TEMPLATE</t>
  </si>
  <si>
    <t>XXXXXX Center (XXAHEC)</t>
  </si>
  <si>
    <t>Budget Justification for 9/1/2010 to 8/31/2020</t>
  </si>
  <si>
    <r>
      <t>Name</t>
    </r>
    <r>
      <rPr>
        <b/>
        <u/>
        <sz val="12"/>
        <color rgb="FF000000"/>
        <rFont val="Times New Roman"/>
        <family val="1"/>
      </rPr>
      <t xml:space="preserve">, </t>
    </r>
    <r>
      <rPr>
        <b/>
        <i/>
        <u/>
        <sz val="12"/>
        <color rgb="FF000000"/>
        <rFont val="Times New Roman"/>
        <family val="1"/>
      </rPr>
      <t>Title</t>
    </r>
    <r>
      <rPr>
        <sz val="12"/>
        <color rgb="FF000000"/>
        <rFont val="Times New Roman"/>
        <family val="1"/>
      </rPr>
      <t xml:space="preserve">, </t>
    </r>
    <r>
      <rPr>
        <b/>
        <sz val="12"/>
        <color rgb="FF000000"/>
        <rFont val="Times New Roman"/>
        <family val="1"/>
      </rPr>
      <t xml:space="preserve">(.XX FTE), </t>
    </r>
  </si>
  <si>
    <r>
      <t>Name</t>
    </r>
    <r>
      <rPr>
        <sz val="12"/>
        <color rgb="FF000000"/>
        <rFont val="Times New Roman"/>
        <family val="1"/>
      </rPr>
      <t xml:space="preserve"> will work .XXFTE as </t>
    </r>
    <r>
      <rPr>
        <i/>
        <sz val="12"/>
        <color rgb="FF000000"/>
        <rFont val="Times New Roman"/>
        <family val="1"/>
      </rPr>
      <t>Title</t>
    </r>
    <r>
      <rPr>
        <sz val="12"/>
        <color rgb="FF000000"/>
        <rFont val="Times New Roman"/>
        <family val="1"/>
      </rPr>
      <t xml:space="preserve"> of the </t>
    </r>
    <r>
      <rPr>
        <i/>
        <sz val="12"/>
        <color rgb="FF000000"/>
        <rFont val="Times New Roman"/>
        <family val="1"/>
      </rPr>
      <t>XAHEC</t>
    </r>
    <r>
      <rPr>
        <sz val="12"/>
        <color rgb="FF000000"/>
        <rFont val="Times New Roman"/>
        <family val="1"/>
      </rPr>
      <t xml:space="preserve">.  </t>
    </r>
    <r>
      <rPr>
        <i/>
        <sz val="12"/>
        <color rgb="FF000000"/>
        <rFont val="Times New Roman"/>
        <family val="1"/>
      </rPr>
      <t>She/He</t>
    </r>
    <r>
      <rPr>
        <sz val="12"/>
        <color rgb="FF000000"/>
        <rFont val="Times New Roman"/>
        <family val="1"/>
      </rPr>
      <t xml:space="preserve"> is responsible for …….</t>
    </r>
  </si>
  <si>
    <t xml:space="preserve">  </t>
  </si>
  <si>
    <t>Employer paid FICA</t>
  </si>
  <si>
    <t>DES Unemployment</t>
  </si>
  <si>
    <t>Workers Compensation Fund</t>
  </si>
  <si>
    <t>Insurance/Retirement Benefits</t>
  </si>
  <si>
    <t>Total Percentage</t>
  </si>
  <si>
    <t>Describe in-state travel</t>
  </si>
  <si>
    <t>Describe out-of-state travel</t>
  </si>
  <si>
    <t>CONTRACTUAL AGREEMENTS: $X Federal / $X State</t>
  </si>
  <si>
    <t>Describe contract.</t>
  </si>
  <si>
    <t>Describe each line item.</t>
  </si>
  <si>
    <t>Non-Housing CBET Student Support</t>
  </si>
  <si>
    <t>Other Pipeline Activities</t>
  </si>
  <si>
    <t>Community Education</t>
  </si>
  <si>
    <t>(Note that not all line items may be needed and additional line items may be added, depending on scope of work details.)</t>
  </si>
  <si>
    <t>Maximum Budget Based on Goals</t>
  </si>
  <si>
    <t>Color Key:</t>
  </si>
  <si>
    <t>Workbook Tab- work on</t>
  </si>
  <si>
    <t>Gold</t>
  </si>
  <si>
    <t>Workbook Tab- view for info</t>
  </si>
  <si>
    <t>Blue</t>
  </si>
  <si>
    <t>Cell- input data/numbers</t>
  </si>
  <si>
    <t>Light Gold</t>
  </si>
  <si>
    <t>Cell- input narrative/words</t>
  </si>
  <si>
    <t>Light Orange</t>
  </si>
  <si>
    <t>Cell- automatically populates- do not change any formulas</t>
  </si>
  <si>
    <t>Light Blue</t>
  </si>
  <si>
    <t>Cell- do nothing/ignore</t>
  </si>
  <si>
    <t>Gray</t>
  </si>
  <si>
    <t>Header Rows</t>
  </si>
  <si>
    <t>Dark Gray</t>
  </si>
  <si>
    <t>Pipeline Activities for Grades 9-16 Students</t>
  </si>
  <si>
    <r>
      <t xml:space="preserve">Equipment </t>
    </r>
    <r>
      <rPr>
        <u/>
        <sz val="10"/>
        <rFont val="Arial"/>
        <family val="2"/>
      </rPr>
      <t>(items over $5,000 with a useful life of greater than 1 year)</t>
    </r>
  </si>
  <si>
    <t>new students x $1,000 YR1 stipend each</t>
  </si>
  <si>
    <t>BUDGET LINE DESCRIPTIONS</t>
  </si>
  <si>
    <t>Information Only</t>
  </si>
  <si>
    <t xml:space="preserve">Provides information and examples of the types of expenses to be included on the Budget Template. </t>
  </si>
  <si>
    <t>(copy this line and insert above as needed)</t>
  </si>
  <si>
    <t>Ensure all line items included on the Budget Template are described on this Budget Justification.</t>
  </si>
  <si>
    <t>Partner Institution (Hospital, Academic, etc.)</t>
  </si>
  <si>
    <t>July 1, 2022- August 31, 2023   (14 months)</t>
  </si>
  <si>
    <t>(Personnel should also be reflected in the proposal narrative.)</t>
  </si>
  <si>
    <t>PERSONNEL: $XXX.XX</t>
  </si>
  <si>
    <t>$XX</t>
  </si>
  <si>
    <r>
      <t>ERE Rate Breakdown</t>
    </r>
    <r>
      <rPr>
        <b/>
        <sz val="12"/>
        <color theme="1"/>
        <rFont val="Times New Roman"/>
        <family val="1"/>
      </rPr>
      <t>: $XX</t>
    </r>
  </si>
  <si>
    <t>TRAVEL: $XX</t>
  </si>
  <si>
    <r>
      <t>In State</t>
    </r>
    <r>
      <rPr>
        <b/>
        <sz val="12"/>
        <color theme="1"/>
        <rFont val="Times New Roman"/>
        <family val="1"/>
      </rPr>
      <t xml:space="preserve"> ($XX):</t>
    </r>
  </si>
  <si>
    <r>
      <t>Out of State</t>
    </r>
    <r>
      <rPr>
        <b/>
        <sz val="12"/>
        <color theme="1"/>
        <rFont val="Times New Roman"/>
        <family val="1"/>
      </rPr>
      <t xml:space="preserve"> ($XX):</t>
    </r>
    <r>
      <rPr>
        <sz val="12"/>
        <color theme="1"/>
        <rFont val="Times New Roman"/>
        <family val="1"/>
      </rPr>
      <t xml:space="preserve"> </t>
    </r>
  </si>
  <si>
    <t>PARTICIPANT/TRAINEE SUPPORT COSTS: $0</t>
  </si>
  <si>
    <t xml:space="preserve">AHEC Scholars ($XX): The AHEC Scholars program will have 5 new students and 5 continuing students each year. Each participating student will receive an annual stipend of $1,000 per year. </t>
  </si>
  <si>
    <r>
      <t>Contract Name</t>
    </r>
    <r>
      <rPr>
        <b/>
        <sz val="12"/>
        <color theme="1"/>
        <rFont val="Times New Roman"/>
        <family val="1"/>
      </rPr>
      <t xml:space="preserve"> ($X):</t>
    </r>
    <r>
      <rPr>
        <sz val="12"/>
        <color theme="1"/>
        <rFont val="Times New Roman"/>
        <family val="1"/>
      </rPr>
      <t xml:space="preserve"> </t>
    </r>
  </si>
  <si>
    <t>OTHER DIRECT COSTS - OPERATIONS: $X</t>
  </si>
  <si>
    <r>
      <t>Line Item</t>
    </r>
    <r>
      <rPr>
        <b/>
        <sz val="12"/>
        <color theme="1"/>
        <rFont val="Times New Roman"/>
        <family val="1"/>
      </rPr>
      <t xml:space="preserve"> $XX</t>
    </r>
  </si>
  <si>
    <t>OTHER DIRECT COSTS - PROGRAMMING: $XX</t>
  </si>
  <si>
    <t>RFP 5.4 Federal AHEC Requirements</t>
  </si>
  <si>
    <t xml:space="preserve">5.4.3.1 Community-based Experiential Training: Each AzAHEC Regional Center should support community-based experiential  training in rural and underserved areas through field placements and clinical rotations for health professions students exclusive of the AHEC Scholars Program. Training experiences must be team-based and include a formal, didactic component addressing one or more of the Core Topic Areas. Community-based experiential training are also identified as field experiences and clinical rotations/placements.  These experiences are available to health professional trainees matriculated in an accredited academic programs located in the United States. </t>
  </si>
  <si>
    <t>Proposal Metrics</t>
  </si>
  <si>
    <t xml:space="preserve">Projection must include a minimum of 10 CBET trainees, and may include up to 30 additional (total up to 40) for additional funding level. NOTE:  This number should include number of trainees and not number of rotations.  </t>
  </si>
  <si>
    <t>(enter partner institution name here)</t>
  </si>
  <si>
    <t>(enter discipline here)</t>
  </si>
  <si>
    <t xml:space="preserve">5.4.3.2 AHEC Scholars Program: Each Regional Center should support the development and implementation of longitudinal, interdisciplinary program curricula that implements a defined set of clinical, didactic, and community-based training activities in rural and/or underserved areas for a cohort of health professions students. Each AzAHEC regional center should collaborate with the Rural Health Professions Program (RHPPs) of UArizona, ASU, and NAU to support a cohort of 5 new AHEC Scholars per center per year. AHEC Scholars receive a stipend up to $2,000 over the two year program, distributed by regional centers and this should be reflected in the center budget. </t>
  </si>
  <si>
    <t>Projection must include support for a new cohort to 5 AHEC Scholars.</t>
  </si>
  <si>
    <t>Arizona AHEC Program Office and RHPP programs</t>
  </si>
  <si>
    <t>Interdisciplinary cohort assigned by Program Office</t>
  </si>
  <si>
    <t>5.4.3.3.1 Pipeline Activities: Each Regional Center should provide recruitment, training, interactive, and/or didactic activities developed for students in Grades K-8.</t>
  </si>
  <si>
    <t>Projection not required and may include up to 50 K-8 student participants for additional funding level.</t>
  </si>
  <si>
    <t>Discipline/Grade Level/Profession, as applicable</t>
  </si>
  <si>
    <t>(enter grade levels here)</t>
  </si>
  <si>
    <t>Total Projected K-8 students in Pipeline Activities (may not exceed 50)</t>
  </si>
  <si>
    <t>5.4.3.3.1 Pipeline Activities: Each Regional Center should provide recruitment, training, interactive, and/or didactic activities developed for students in Grades 9-16.</t>
  </si>
  <si>
    <t>Projection must include 75 9th-16th grade student participants, and may include up to an additional 40 students (115 total) for additional funding level.</t>
  </si>
  <si>
    <t>(enter partner institution name here, if available)</t>
  </si>
  <si>
    <t>(enter school level: e.g., high school, pre-health profession college, etc.)</t>
  </si>
  <si>
    <t>5.4.3.4 Continuing Education: Each Regional Center sponsor continuing education and information dissemination program support for physicians, physician assistants, nurse practitioners, nurse midwives, dentists, psychologists, pharmacists, optometrists, community health workers, public and allied health professionals, or other working health professionals with emphasis on primary care and interprofessional collaboration, serving underserved and health disparity populations.</t>
  </si>
  <si>
    <t>Projection must include 20 unique practicing health professionals, and may include up to an additional 50 (70 total) for additional funding level.</t>
  </si>
  <si>
    <t>(enter group of health professionals or other target audience description)</t>
  </si>
  <si>
    <t>N/A</t>
  </si>
  <si>
    <t>Proposal must include plan to research and develop a 3-year strategic plan for the American Indian AHEC in Arizona, due XX/XX along with the XX quarterly narrative report.</t>
  </si>
  <si>
    <t>Maximum Budget for Proposal, Based on Proposed Metrics</t>
  </si>
  <si>
    <t>Total Projected Trainees (must be at least 10, may not exceed 40)</t>
  </si>
  <si>
    <t>Total Projected 9-16 students in Pipeline Activities (must be at least 75, may not exceed 115)</t>
  </si>
  <si>
    <t>Total practicing health professionals (must be at least 20, may not exceed 70)</t>
  </si>
  <si>
    <t>(Please do not modify this cell, the formula automatically calculates.)</t>
  </si>
  <si>
    <t>Please note that all activities associated with working towards the proposed metrics should be described in the proposal- see RFP section 5.8.</t>
  </si>
  <si>
    <t>Proposed Metric Schedule</t>
  </si>
  <si>
    <t>Identifies training experiences within each major objective that the Center anticipates will occur during the period of performance. Center enters proposed metrics and the maximum proposal budget is calculated.</t>
  </si>
  <si>
    <t>Identifies the budget request for the center for the period of performance.</t>
  </si>
  <si>
    <t>Identifies the purpose of requested budget for the period of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</si>
</sst>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 #,##0_);_(* \(#,##0\);_(* &quot;-&quot;??_);_(@_)"/>
    <numFmt numFmtId="166" formatCode="&quot;$&quot;#,##0"/>
  </numFmts>
  <fonts count="39"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9"/>
      <color theme="1"/>
      <name val="Calibri"/>
      <family val="2"/>
      <scheme val="minor"/>
    </font>
    <font>
      <b/>
      <sz val="10"/>
      <color theme="0"/>
      <name val="Calibri"/>
      <family val="2"/>
      <scheme val="minor"/>
    </font>
    <font>
      <b/>
      <sz val="10"/>
      <color rgb="FFFFFFFF"/>
      <name val="Calibri"/>
      <family val="2"/>
      <scheme val="minor"/>
    </font>
    <font>
      <b/>
      <sz val="9"/>
      <color theme="0"/>
      <name val="Calibri"/>
      <family val="2"/>
      <scheme val="minor"/>
    </font>
    <font>
      <sz val="11"/>
      <name val="Calibri"/>
      <family val="2"/>
      <scheme val="minor"/>
    </font>
    <font>
      <u/>
      <sz val="11"/>
      <color theme="10"/>
      <name val="Calibri"/>
      <family val="2"/>
      <scheme val="minor"/>
    </font>
    <font>
      <b/>
      <sz val="9"/>
      <color theme="0"/>
      <name val="Arial"/>
      <family val="2"/>
    </font>
    <font>
      <sz val="9"/>
      <color theme="0"/>
      <name val="Arial"/>
      <family val="2"/>
    </font>
    <font>
      <sz val="9"/>
      <color theme="1"/>
      <name val="Arial"/>
      <family val="2"/>
    </font>
    <font>
      <u/>
      <sz val="9"/>
      <color theme="10"/>
      <name val="Arial"/>
      <family val="2"/>
    </font>
    <font>
      <sz val="10"/>
      <name val="Arial"/>
      <family val="2"/>
    </font>
    <font>
      <b/>
      <sz val="10"/>
      <name val="Arial"/>
      <family val="2"/>
    </font>
    <font>
      <sz val="10"/>
      <name val="Arial"/>
      <family val="2"/>
    </font>
    <font>
      <sz val="10"/>
      <color rgb="FF0000FF"/>
      <name val="Arial"/>
      <family val="2"/>
    </font>
    <font>
      <b/>
      <u/>
      <sz val="10"/>
      <name val="Arial"/>
      <family val="2"/>
    </font>
    <font>
      <b/>
      <u/>
      <sz val="9"/>
      <name val="Arial"/>
      <family val="2"/>
    </font>
    <font>
      <i/>
      <sz val="10"/>
      <name val="Arial"/>
      <family val="2"/>
    </font>
    <font>
      <sz val="9"/>
      <name val="Arial"/>
      <family val="2"/>
    </font>
    <font>
      <b/>
      <sz val="12"/>
      <color rgb="FFFFFFFF"/>
      <name val="Times New Roman"/>
      <family val="1"/>
    </font>
    <font>
      <b/>
      <sz val="12"/>
      <color theme="1"/>
      <name val="Times New Roman"/>
      <family val="1"/>
    </font>
    <font>
      <b/>
      <sz val="12"/>
      <color rgb="FF000000"/>
      <name val="Times New Roman"/>
      <family val="1"/>
    </font>
    <font>
      <sz val="12"/>
      <color rgb="FF000000"/>
      <name val="Times New Roman"/>
      <family val="1"/>
    </font>
    <font>
      <b/>
      <u/>
      <sz val="12"/>
      <color rgb="FF000000"/>
      <name val="Times New Roman"/>
      <family val="1"/>
    </font>
    <font>
      <b/>
      <i/>
      <u/>
      <sz val="12"/>
      <color rgb="FF000000"/>
      <name val="Times New Roman"/>
      <family val="1"/>
    </font>
    <font>
      <i/>
      <sz val="12"/>
      <color rgb="FF000000"/>
      <name val="Times New Roman"/>
      <family val="1"/>
    </font>
    <font>
      <b/>
      <u/>
      <sz val="12"/>
      <color theme="1"/>
      <name val="Times New Roman"/>
      <family val="1"/>
    </font>
    <font>
      <i/>
      <sz val="12"/>
      <color theme="1"/>
      <name val="Times New Roman"/>
      <family val="1"/>
    </font>
    <font>
      <b/>
      <i/>
      <sz val="12"/>
      <color theme="1"/>
      <name val="Times New Roman"/>
      <family val="1"/>
    </font>
    <font>
      <sz val="12"/>
      <color theme="1"/>
      <name val="Times New Roman"/>
      <family val="1"/>
    </font>
    <font>
      <b/>
      <i/>
      <u/>
      <sz val="12"/>
      <color theme="1"/>
      <name val="Times New Roman"/>
      <family val="1"/>
    </font>
    <font>
      <u/>
      <sz val="12"/>
      <color theme="1"/>
      <name val="Times New Roman"/>
      <family val="1"/>
    </font>
    <font>
      <sz val="9"/>
      <color rgb="FF000000"/>
      <name val="Arial"/>
      <family val="2"/>
    </font>
    <font>
      <b/>
      <sz val="11"/>
      <color theme="1"/>
      <name val="Calibri"/>
      <family val="2"/>
      <scheme val="minor"/>
    </font>
    <font>
      <u/>
      <sz val="10"/>
      <name val="Arial"/>
      <family val="2"/>
    </font>
    <font>
      <i/>
      <sz val="9"/>
      <color theme="1"/>
      <name val="Calibri"/>
      <family val="2"/>
      <scheme val="minor"/>
    </font>
  </fonts>
  <fills count="14">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1" tint="0.499984740745262"/>
        <bgColor indexed="64"/>
      </patternFill>
    </fill>
    <fill>
      <patternFill patternType="solid">
        <fgColor theme="6" tint="-0.249977111117893"/>
        <bgColor indexed="64"/>
      </patternFill>
    </fill>
    <fill>
      <patternFill patternType="solid">
        <fgColor theme="7"/>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lightUp">
        <bgColor theme="4" tint="0.59999389629810485"/>
      </patternFill>
    </fill>
    <fill>
      <patternFill patternType="solid">
        <fgColor theme="4"/>
        <bgColor indexed="64"/>
      </patternFill>
    </fill>
    <fill>
      <patternFill patternType="solid">
        <fgColor theme="5" tint="0.79998168889431442"/>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s>
  <cellStyleXfs count="6">
    <xf numFmtId="0" fontId="0" fillId="0" borderId="0"/>
    <xf numFmtId="43" fontId="1" fillId="0" borderId="0" applyFont="0" applyFill="0" applyBorder="0" applyAlignment="0" applyProtection="0"/>
    <xf numFmtId="0" fontId="9" fillId="0" borderId="0" applyNumberFormat="0" applyFill="0" applyBorder="0" applyAlignment="0" applyProtection="0"/>
    <xf numFmtId="0" fontId="14" fillId="0" borderId="0"/>
    <xf numFmtId="43" fontId="16" fillId="0" borderId="0" applyFont="0" applyFill="0" applyBorder="0" applyAlignment="0" applyProtection="0"/>
    <xf numFmtId="44" fontId="16" fillId="0" borderId="0" applyFont="0" applyFill="0" applyBorder="0" applyAlignment="0" applyProtection="0"/>
  </cellStyleXfs>
  <cellXfs count="229">
    <xf numFmtId="0" fontId="0" fillId="0" borderId="0" xfId="0"/>
    <xf numFmtId="0" fontId="0" fillId="0" borderId="0" xfId="0" applyAlignment="1">
      <alignment horizontal="right"/>
    </xf>
    <xf numFmtId="0" fontId="0" fillId="0" borderId="0" xfId="0" applyFont="1"/>
    <xf numFmtId="0" fontId="0" fillId="0" borderId="0" xfId="0" applyAlignment="1">
      <alignment wrapText="1"/>
    </xf>
    <xf numFmtId="0" fontId="4" fillId="0" borderId="0" xfId="0" applyFont="1" applyAlignment="1">
      <alignment wrapText="1"/>
    </xf>
    <xf numFmtId="0" fontId="0" fillId="0" borderId="4" xfId="0" applyBorder="1"/>
    <xf numFmtId="0" fontId="12" fillId="0" borderId="4" xfId="0" applyFont="1" applyBorder="1" applyAlignment="1">
      <alignment vertical="top" wrapText="1"/>
    </xf>
    <xf numFmtId="0" fontId="13" fillId="0" borderId="4" xfId="2" applyFont="1" applyBorder="1" applyAlignment="1">
      <alignment vertical="top" wrapText="1"/>
    </xf>
    <xf numFmtId="0" fontId="4" fillId="0" borderId="0" xfId="0" applyFont="1" applyAlignment="1">
      <alignment vertical="top" wrapText="1"/>
    </xf>
    <xf numFmtId="39" fontId="15" fillId="0" borderId="22" xfId="3" applyNumberFormat="1" applyFont="1" applyBorder="1" applyAlignment="1">
      <alignment horizontal="left"/>
    </xf>
    <xf numFmtId="42" fontId="15" fillId="0" borderId="23" xfId="3" applyNumberFormat="1" applyFont="1" applyBorder="1"/>
    <xf numFmtId="39" fontId="15" fillId="0" borderId="23" xfId="3" applyNumberFormat="1" applyFont="1" applyBorder="1"/>
    <xf numFmtId="0" fontId="15" fillId="0" borderId="0" xfId="3" applyFont="1"/>
    <xf numFmtId="39" fontId="15" fillId="0" borderId="24" xfId="3" applyNumberFormat="1" applyFont="1" applyBorder="1" applyAlignment="1">
      <alignment horizontal="left"/>
    </xf>
    <xf numFmtId="42" fontId="15" fillId="0" borderId="0" xfId="3" applyNumberFormat="1" applyFont="1"/>
    <xf numFmtId="39" fontId="16" fillId="0" borderId="0" xfId="3" applyNumberFormat="1" applyFont="1"/>
    <xf numFmtId="42" fontId="16" fillId="0" borderId="0" xfId="3" applyNumberFormat="1" applyFont="1"/>
    <xf numFmtId="0" fontId="16" fillId="0" borderId="0" xfId="3" applyFont="1"/>
    <xf numFmtId="0" fontId="15" fillId="0" borderId="20" xfId="3" applyFont="1" applyBorder="1"/>
    <xf numFmtId="0" fontId="16" fillId="0" borderId="6" xfId="3" applyFont="1" applyBorder="1"/>
    <xf numFmtId="39" fontId="16" fillId="0" borderId="6" xfId="3" applyNumberFormat="1" applyFont="1" applyBorder="1"/>
    <xf numFmtId="42" fontId="16" fillId="0" borderId="6" xfId="3" applyNumberFormat="1" applyFont="1" applyBorder="1"/>
    <xf numFmtId="0" fontId="15" fillId="0" borderId="22" xfId="3" applyFont="1" applyBorder="1"/>
    <xf numFmtId="0" fontId="16" fillId="0" borderId="23" xfId="3" applyFont="1" applyBorder="1"/>
    <xf numFmtId="42" fontId="16" fillId="0" borderId="23" xfId="3" applyNumberFormat="1" applyFont="1" applyBorder="1"/>
    <xf numFmtId="10" fontId="16" fillId="0" borderId="23" xfId="3" applyNumberFormat="1" applyFont="1" applyBorder="1"/>
    <xf numFmtId="39" fontId="16" fillId="0" borderId="23" xfId="3" applyNumberFormat="1" applyFont="1" applyBorder="1"/>
    <xf numFmtId="0" fontId="15" fillId="0" borderId="24" xfId="3" applyFont="1" applyBorder="1"/>
    <xf numFmtId="10" fontId="15" fillId="0" borderId="0" xfId="3" applyNumberFormat="1" applyFont="1"/>
    <xf numFmtId="0" fontId="18" fillId="0" borderId="20" xfId="3" applyFont="1" applyBorder="1" applyAlignment="1">
      <alignment vertical="top"/>
    </xf>
    <xf numFmtId="10" fontId="16" fillId="0" borderId="6" xfId="3" applyNumberFormat="1" applyFont="1" applyBorder="1"/>
    <xf numFmtId="0" fontId="15" fillId="0" borderId="22" xfId="3" applyFont="1" applyBorder="1" applyAlignment="1">
      <alignment horizontal="center" wrapText="1"/>
    </xf>
    <xf numFmtId="0" fontId="15" fillId="0" borderId="8" xfId="3" applyFont="1" applyBorder="1" applyAlignment="1">
      <alignment horizontal="center" wrapText="1"/>
    </xf>
    <xf numFmtId="42" fontId="15" fillId="0" borderId="8" xfId="3" applyNumberFormat="1" applyFont="1" applyBorder="1" applyAlignment="1">
      <alignment horizontal="center" wrapText="1"/>
    </xf>
    <xf numFmtId="10" fontId="15" fillId="0" borderId="8" xfId="3" applyNumberFormat="1" applyFont="1" applyBorder="1" applyAlignment="1">
      <alignment horizontal="center" wrapText="1"/>
    </xf>
    <xf numFmtId="0" fontId="16" fillId="0" borderId="0" xfId="3" applyFont="1" applyAlignment="1">
      <alignment wrapText="1"/>
    </xf>
    <xf numFmtId="0" fontId="16" fillId="0" borderId="4" xfId="3" applyFont="1" applyBorder="1"/>
    <xf numFmtId="43" fontId="16" fillId="0" borderId="0" xfId="3" applyNumberFormat="1" applyFont="1"/>
    <xf numFmtId="0" fontId="15" fillId="0" borderId="14" xfId="3" applyFont="1" applyBorder="1"/>
    <xf numFmtId="0" fontId="15" fillId="0" borderId="15" xfId="3" applyFont="1" applyBorder="1"/>
    <xf numFmtId="42" fontId="15" fillId="0" borderId="14" xfId="3" applyNumberFormat="1" applyFont="1" applyBorder="1"/>
    <xf numFmtId="10" fontId="15" fillId="0" borderId="14" xfId="3" applyNumberFormat="1" applyFont="1" applyBorder="1" applyAlignment="1">
      <alignment horizontal="right"/>
    </xf>
    <xf numFmtId="0" fontId="18" fillId="0" borderId="24" xfId="3" applyFont="1" applyBorder="1"/>
    <xf numFmtId="10" fontId="16" fillId="0" borderId="0" xfId="3" applyNumberFormat="1" applyFont="1" applyAlignment="1">
      <alignment horizontal="right"/>
    </xf>
    <xf numFmtId="0" fontId="16" fillId="0" borderId="24" xfId="3" applyFont="1" applyBorder="1"/>
    <xf numFmtId="0" fontId="15" fillId="0" borderId="6" xfId="3" applyFont="1" applyBorder="1" applyAlignment="1">
      <alignment horizontal="left"/>
    </xf>
    <xf numFmtId="42" fontId="15" fillId="0" borderId="6" xfId="3" applyNumberFormat="1" applyFont="1" applyBorder="1"/>
    <xf numFmtId="0" fontId="15" fillId="0" borderId="6" xfId="3" applyFont="1" applyBorder="1" applyAlignment="1">
      <alignment horizontal="right"/>
    </xf>
    <xf numFmtId="10" fontId="15" fillId="0" borderId="0" xfId="3" applyNumberFormat="1" applyFont="1" applyAlignment="1">
      <alignment horizontal="right"/>
    </xf>
    <xf numFmtId="0" fontId="16" fillId="0" borderId="0" xfId="3" applyFont="1" applyAlignment="1">
      <alignment horizontal="center"/>
    </xf>
    <xf numFmtId="42" fontId="16" fillId="0" borderId="0" xfId="3" applyNumberFormat="1" applyFont="1" applyAlignment="1">
      <alignment horizontal="center"/>
    </xf>
    <xf numFmtId="43" fontId="15" fillId="0" borderId="0" xfId="4" applyFont="1" applyFill="1"/>
    <xf numFmtId="166" fontId="16" fillId="0" borderId="0" xfId="3" applyNumberFormat="1" applyFont="1"/>
    <xf numFmtId="0" fontId="20" fillId="0" borderId="0" xfId="3" applyFont="1"/>
    <xf numFmtId="0" fontId="16" fillId="4" borderId="24" xfId="3" applyFont="1" applyFill="1" applyBorder="1"/>
    <xf numFmtId="0" fontId="15" fillId="0" borderId="0" xfId="3" applyFont="1" applyAlignment="1">
      <alignment horizontal="left"/>
    </xf>
    <xf numFmtId="0" fontId="15" fillId="0" borderId="0" xfId="3" applyFont="1" applyAlignment="1">
      <alignment horizontal="right"/>
    </xf>
    <xf numFmtId="0" fontId="15" fillId="0" borderId="23" xfId="3" applyFont="1" applyBorder="1" applyAlignment="1">
      <alignment horizontal="left"/>
    </xf>
    <xf numFmtId="0" fontId="15" fillId="0" borderId="23" xfId="3" applyFont="1" applyBorder="1" applyAlignment="1">
      <alignment horizontal="right"/>
    </xf>
    <xf numFmtId="0" fontId="16" fillId="0" borderId="0" xfId="3" applyFont="1" applyAlignment="1">
      <alignment horizontal="right"/>
    </xf>
    <xf numFmtId="0" fontId="15" fillId="0" borderId="6" xfId="3" applyFont="1" applyBorder="1"/>
    <xf numFmtId="10" fontId="16" fillId="0" borderId="0" xfId="3" applyNumberFormat="1" applyFont="1"/>
    <xf numFmtId="43" fontId="15" fillId="0" borderId="0" xfId="4" applyFont="1"/>
    <xf numFmtId="0" fontId="22" fillId="0" borderId="0" xfId="0" applyFont="1" applyAlignment="1">
      <alignment horizontal="center" vertical="center"/>
    </xf>
    <xf numFmtId="0" fontId="0" fillId="0" borderId="0" xfId="0" applyAlignment="1">
      <alignment vertical="center"/>
    </xf>
    <xf numFmtId="0" fontId="24" fillId="0" borderId="0" xfId="0" applyFont="1" applyAlignment="1">
      <alignment vertical="center"/>
    </xf>
    <xf numFmtId="0" fontId="25"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23" fillId="0" borderId="0" xfId="0" applyFont="1" applyAlignment="1">
      <alignment vertical="center"/>
    </xf>
    <xf numFmtId="0" fontId="32" fillId="0" borderId="0" xfId="0" applyFont="1" applyAlignment="1">
      <alignment vertical="center"/>
    </xf>
    <xf numFmtId="3" fontId="23" fillId="0" borderId="0" xfId="0" applyNumberFormat="1" applyFont="1" applyAlignment="1">
      <alignment vertical="center"/>
    </xf>
    <xf numFmtId="0" fontId="14" fillId="0" borderId="24" xfId="3" applyFont="1" applyBorder="1"/>
    <xf numFmtId="0" fontId="14" fillId="0" borderId="0" xfId="3" applyFont="1"/>
    <xf numFmtId="0" fontId="4" fillId="0" borderId="0" xfId="0" applyFont="1"/>
    <xf numFmtId="0" fontId="35" fillId="0" borderId="4" xfId="0" applyFont="1" applyBorder="1" applyAlignment="1">
      <alignment vertical="top" wrapText="1"/>
    </xf>
    <xf numFmtId="0" fontId="9" fillId="0" borderId="4" xfId="2" applyBorder="1" applyAlignment="1">
      <alignment vertical="top" wrapText="1"/>
    </xf>
    <xf numFmtId="0" fontId="10" fillId="6" borderId="4" xfId="0" applyFont="1" applyFill="1" applyBorder="1" applyAlignment="1">
      <alignment vertical="top" wrapText="1"/>
    </xf>
    <xf numFmtId="0" fontId="11" fillId="6" borderId="4" xfId="0" applyFont="1" applyFill="1" applyBorder="1" applyAlignment="1">
      <alignment vertical="top" wrapText="1"/>
    </xf>
    <xf numFmtId="0" fontId="11" fillId="6" borderId="4" xfId="0" applyFont="1" applyFill="1" applyBorder="1"/>
    <xf numFmtId="0" fontId="11" fillId="7" borderId="4" xfId="0" applyFont="1" applyFill="1" applyBorder="1" applyAlignment="1">
      <alignment vertical="top"/>
    </xf>
    <xf numFmtId="0" fontId="5" fillId="5" borderId="0" xfId="0" applyFont="1" applyFill="1" applyAlignment="1">
      <alignment horizontal="center" wrapText="1"/>
    </xf>
    <xf numFmtId="164" fontId="0" fillId="3" borderId="4" xfId="1" applyNumberFormat="1" applyFont="1" applyFill="1" applyBorder="1"/>
    <xf numFmtId="0" fontId="0" fillId="3" borderId="0" xfId="0" applyFill="1"/>
    <xf numFmtId="0" fontId="0" fillId="10" borderId="0" xfId="0" applyFill="1"/>
    <xf numFmtId="43" fontId="16" fillId="3" borderId="4" xfId="4" applyFont="1" applyFill="1" applyBorder="1"/>
    <xf numFmtId="39" fontId="16" fillId="3" borderId="4" xfId="3" applyNumberFormat="1" applyFont="1" applyFill="1" applyBorder="1"/>
    <xf numFmtId="164" fontId="16" fillId="3" borderId="4" xfId="4" applyNumberFormat="1" applyFont="1" applyFill="1" applyBorder="1"/>
    <xf numFmtId="9" fontId="14" fillId="3" borderId="4" xfId="3" applyNumberFormat="1" applyFill="1" applyBorder="1"/>
    <xf numFmtId="42" fontId="16" fillId="3" borderId="4" xfId="5" applyNumberFormat="1" applyFont="1" applyFill="1" applyBorder="1"/>
    <xf numFmtId="10" fontId="16" fillId="3" borderId="4" xfId="3" applyNumberFormat="1" applyFont="1" applyFill="1" applyBorder="1"/>
    <xf numFmtId="0" fontId="16" fillId="10" borderId="4" xfId="3" applyFont="1" applyFill="1" applyBorder="1"/>
    <xf numFmtId="0" fontId="14" fillId="10" borderId="4" xfId="3" applyFill="1" applyBorder="1"/>
    <xf numFmtId="42" fontId="15" fillId="0" borderId="0" xfId="3" applyNumberFormat="1" applyFont="1" applyFill="1"/>
    <xf numFmtId="10" fontId="15" fillId="0" borderId="24" xfId="3" applyNumberFormat="1" applyFont="1" applyFill="1" applyBorder="1" applyAlignment="1">
      <alignment horizontal="left"/>
    </xf>
    <xf numFmtId="39" fontId="15" fillId="0" borderId="6" xfId="3" applyNumberFormat="1" applyFont="1" applyFill="1" applyBorder="1" applyAlignment="1">
      <alignment horizontal="center"/>
    </xf>
    <xf numFmtId="42" fontId="15" fillId="0" borderId="6" xfId="3" applyNumberFormat="1" applyFont="1" applyFill="1" applyBorder="1" applyAlignment="1">
      <alignment horizontal="center"/>
    </xf>
    <xf numFmtId="39" fontId="15" fillId="0" borderId="6" xfId="3" applyNumberFormat="1" applyFont="1" applyFill="1" applyBorder="1" applyAlignment="1">
      <alignment horizontal="left"/>
    </xf>
    <xf numFmtId="42" fontId="15" fillId="0" borderId="6" xfId="3" applyNumberFormat="1" applyFont="1" applyFill="1" applyBorder="1" applyAlignment="1">
      <alignment horizontal="left"/>
    </xf>
    <xf numFmtId="42" fontId="16" fillId="0" borderId="6" xfId="3" applyNumberFormat="1" applyFont="1" applyFill="1" applyBorder="1"/>
    <xf numFmtId="39" fontId="15" fillId="0" borderId="8" xfId="3" applyNumberFormat="1" applyFont="1" applyFill="1" applyBorder="1" applyAlignment="1">
      <alignment horizontal="center" wrapText="1"/>
    </xf>
    <xf numFmtId="42" fontId="15" fillId="0" borderId="8" xfId="3" applyNumberFormat="1" applyFont="1" applyFill="1" applyBorder="1" applyAlignment="1">
      <alignment horizontal="center" wrapText="1"/>
    </xf>
    <xf numFmtId="42" fontId="16" fillId="2" borderId="4" xfId="3" applyNumberFormat="1" applyFont="1" applyFill="1" applyBorder="1"/>
    <xf numFmtId="42" fontId="16" fillId="2" borderId="4" xfId="5" applyNumberFormat="1" applyFont="1" applyFill="1" applyBorder="1"/>
    <xf numFmtId="42" fontId="15" fillId="2" borderId="14" xfId="3" applyNumberFormat="1" applyFont="1" applyFill="1" applyBorder="1"/>
    <xf numFmtId="42" fontId="15" fillId="2" borderId="14" xfId="5" applyNumberFormat="1" applyFont="1" applyFill="1" applyBorder="1"/>
    <xf numFmtId="39" fontId="15" fillId="2" borderId="14" xfId="3" applyNumberFormat="1" applyFont="1" applyFill="1" applyBorder="1"/>
    <xf numFmtId="39" fontId="16" fillId="0" borderId="0" xfId="3" applyNumberFormat="1" applyFont="1" applyFill="1"/>
    <xf numFmtId="42" fontId="16" fillId="0" borderId="0" xfId="3" applyNumberFormat="1" applyFont="1" applyFill="1"/>
    <xf numFmtId="39" fontId="15" fillId="0" borderId="6" xfId="3" applyNumberFormat="1" applyFont="1" applyFill="1" applyBorder="1"/>
    <xf numFmtId="42" fontId="15" fillId="0" borderId="6" xfId="3" applyNumberFormat="1" applyFont="1" applyFill="1" applyBorder="1"/>
    <xf numFmtId="39" fontId="15" fillId="0" borderId="0" xfId="3" applyNumberFormat="1" applyFont="1" applyFill="1"/>
    <xf numFmtId="42" fontId="15" fillId="0" borderId="23" xfId="3" applyNumberFormat="1" applyFont="1" applyFill="1" applyBorder="1"/>
    <xf numFmtId="10" fontId="18" fillId="0" borderId="0" xfId="3" applyNumberFormat="1" applyFont="1" applyFill="1"/>
    <xf numFmtId="10" fontId="16" fillId="0" borderId="0" xfId="3" applyNumberFormat="1" applyFont="1" applyFill="1"/>
    <xf numFmtId="10" fontId="15" fillId="0" borderId="6" xfId="3" applyNumberFormat="1" applyFont="1" applyFill="1" applyBorder="1"/>
    <xf numFmtId="0" fontId="18" fillId="0" borderId="24" xfId="3" applyFont="1" applyFill="1" applyBorder="1"/>
    <xf numFmtId="0" fontId="15" fillId="0" borderId="0" xfId="3" applyFont="1" applyFill="1"/>
    <xf numFmtId="3" fontId="15" fillId="0" borderId="0" xfId="3" applyNumberFormat="1" applyFont="1" applyFill="1"/>
    <xf numFmtId="0" fontId="16" fillId="0" borderId="24" xfId="3" applyFont="1" applyFill="1" applyBorder="1"/>
    <xf numFmtId="0" fontId="16" fillId="0" borderId="0" xfId="3" applyFont="1" applyFill="1"/>
    <xf numFmtId="3" fontId="16" fillId="0" borderId="0" xfId="3" applyNumberFormat="1" applyFont="1" applyFill="1"/>
    <xf numFmtId="0" fontId="19" fillId="0" borderId="24" xfId="3" applyFont="1" applyFill="1" applyBorder="1"/>
    <xf numFmtId="0" fontId="21" fillId="0" borderId="24" xfId="3" applyFont="1" applyFill="1" applyBorder="1"/>
    <xf numFmtId="0" fontId="14" fillId="0" borderId="24" xfId="3" applyFill="1" applyBorder="1"/>
    <xf numFmtId="0" fontId="14" fillId="0" borderId="0" xfId="3" applyFill="1"/>
    <xf numFmtId="39" fontId="15" fillId="0" borderId="22" xfId="3" applyNumberFormat="1" applyFont="1" applyFill="1" applyBorder="1"/>
    <xf numFmtId="39" fontId="15" fillId="0" borderId="24" xfId="3" applyNumberFormat="1" applyFont="1" applyFill="1" applyBorder="1"/>
    <xf numFmtId="39" fontId="16" fillId="0" borderId="24" xfId="3" applyNumberFormat="1" applyFont="1" applyFill="1" applyBorder="1"/>
    <xf numFmtId="39" fontId="16" fillId="0" borderId="20" xfId="3" applyNumberFormat="1" applyFont="1" applyFill="1" applyBorder="1"/>
    <xf numFmtId="42" fontId="16" fillId="0" borderId="9" xfId="5" applyNumberFormat="1" applyFont="1" applyFill="1" applyBorder="1"/>
    <xf numFmtId="42" fontId="15" fillId="11" borderId="4" xfId="3" applyNumberFormat="1" applyFont="1" applyFill="1" applyBorder="1"/>
    <xf numFmtId="42" fontId="15" fillId="0" borderId="4" xfId="5" applyNumberFormat="1" applyFont="1" applyFill="1" applyBorder="1"/>
    <xf numFmtId="42" fontId="15" fillId="2" borderId="4" xfId="5" applyNumberFormat="1" applyFont="1" applyFill="1" applyBorder="1"/>
    <xf numFmtId="42" fontId="15" fillId="2" borderId="4" xfId="3" applyNumberFormat="1" applyFont="1" applyFill="1" applyBorder="1"/>
    <xf numFmtId="42" fontId="16" fillId="2" borderId="0" xfId="3" applyNumberFormat="1" applyFont="1" applyFill="1"/>
    <xf numFmtId="42" fontId="15" fillId="0" borderId="9" xfId="5" applyNumberFormat="1" applyFont="1" applyFill="1" applyBorder="1"/>
    <xf numFmtId="0" fontId="7" fillId="5" borderId="0" xfId="0" applyFont="1" applyFill="1" applyAlignment="1">
      <alignment wrapText="1"/>
    </xf>
    <xf numFmtId="0" fontId="24" fillId="10" borderId="0" xfId="0" applyFont="1" applyFill="1" applyAlignment="1">
      <alignment vertical="center"/>
    </xf>
    <xf numFmtId="0" fontId="27" fillId="10" borderId="0" xfId="0" applyFont="1" applyFill="1" applyAlignment="1">
      <alignment vertical="center"/>
    </xf>
    <xf numFmtId="0" fontId="26" fillId="10" borderId="0" xfId="0" applyFont="1" applyFill="1" applyAlignment="1">
      <alignment vertical="center"/>
    </xf>
    <xf numFmtId="0" fontId="28" fillId="10" borderId="0" xfId="0" applyFont="1" applyFill="1" applyAlignment="1">
      <alignment vertical="center" wrapText="1"/>
    </xf>
    <xf numFmtId="0" fontId="28" fillId="10" borderId="0" xfId="0" applyFont="1" applyFill="1" applyAlignment="1">
      <alignment vertical="center"/>
    </xf>
    <xf numFmtId="0" fontId="29" fillId="10" borderId="0" xfId="0" applyFont="1" applyFill="1" applyAlignment="1">
      <alignment vertical="center"/>
    </xf>
    <xf numFmtId="9" fontId="0" fillId="3" borderId="0" xfId="0" applyNumberFormat="1" applyFill="1"/>
    <xf numFmtId="9" fontId="0" fillId="2" borderId="0" xfId="0" applyNumberFormat="1" applyFill="1"/>
    <xf numFmtId="0" fontId="25" fillId="10" borderId="0" xfId="0" applyFont="1" applyFill="1" applyAlignment="1">
      <alignment vertical="center" wrapText="1"/>
    </xf>
    <xf numFmtId="0" fontId="30" fillId="10" borderId="0" xfId="0" applyFont="1" applyFill="1" applyAlignment="1">
      <alignment vertical="center" wrapText="1"/>
    </xf>
    <xf numFmtId="0" fontId="33" fillId="10" borderId="0" xfId="0" applyFont="1" applyFill="1" applyAlignment="1">
      <alignment vertical="center"/>
    </xf>
    <xf numFmtId="0" fontId="11" fillId="12" borderId="4" xfId="0" applyFont="1" applyFill="1" applyBorder="1" applyAlignment="1">
      <alignment vertical="top" wrapText="1"/>
    </xf>
    <xf numFmtId="0" fontId="0" fillId="7" borderId="0" xfId="0" applyFill="1"/>
    <xf numFmtId="0" fontId="0" fillId="12" borderId="0" xfId="0" applyFill="1"/>
    <xf numFmtId="0" fontId="0" fillId="0" borderId="0" xfId="0" applyFill="1"/>
    <xf numFmtId="0" fontId="8" fillId="2" borderId="0" xfId="0" applyFont="1" applyFill="1"/>
    <xf numFmtId="0" fontId="0" fillId="8" borderId="0" xfId="0" applyFill="1"/>
    <xf numFmtId="0" fontId="0" fillId="6" borderId="0" xfId="0" applyFill="1"/>
    <xf numFmtId="0" fontId="0" fillId="3" borderId="4" xfId="0" applyFill="1" applyBorder="1"/>
    <xf numFmtId="0" fontId="14" fillId="10" borderId="4" xfId="3" applyFont="1" applyFill="1" applyBorder="1"/>
    <xf numFmtId="0" fontId="14" fillId="0" borderId="22" xfId="3" applyFont="1" applyFill="1" applyBorder="1"/>
    <xf numFmtId="9" fontId="0" fillId="0" borderId="27" xfId="0" applyNumberFormat="1" applyFill="1" applyBorder="1"/>
    <xf numFmtId="164" fontId="0" fillId="3" borderId="8" xfId="1" applyNumberFormat="1" applyFont="1" applyFill="1" applyBorder="1"/>
    <xf numFmtId="43" fontId="16" fillId="0" borderId="0" xfId="1" applyFont="1"/>
    <xf numFmtId="0" fontId="14" fillId="0" borderId="0" xfId="3" applyFont="1" applyFill="1"/>
    <xf numFmtId="164" fontId="0" fillId="3" borderId="9" xfId="1" applyNumberFormat="1" applyFont="1" applyFill="1" applyBorder="1"/>
    <xf numFmtId="0" fontId="0" fillId="9" borderId="0" xfId="0" applyFill="1"/>
    <xf numFmtId="164" fontId="0" fillId="2" borderId="8" xfId="1" applyNumberFormat="1" applyFont="1" applyFill="1" applyBorder="1"/>
    <xf numFmtId="0" fontId="14" fillId="0" borderId="24" xfId="3" applyFont="1" applyFill="1" applyBorder="1"/>
    <xf numFmtId="0" fontId="38" fillId="0" borderId="0" xfId="0" applyFont="1" applyAlignment="1">
      <alignment wrapText="1"/>
    </xf>
    <xf numFmtId="0" fontId="15" fillId="0" borderId="23" xfId="3" applyFont="1" applyBorder="1" applyAlignment="1">
      <alignment horizontal="center"/>
    </xf>
    <xf numFmtId="3" fontId="14" fillId="10" borderId="0" xfId="3" applyNumberFormat="1" applyFill="1" applyAlignment="1">
      <alignment horizontal="center"/>
    </xf>
    <xf numFmtId="0" fontId="17" fillId="0" borderId="6" xfId="3" applyFont="1" applyFill="1" applyBorder="1" applyAlignment="1">
      <alignment horizontal="center"/>
    </xf>
    <xf numFmtId="0" fontId="2" fillId="0" borderId="18" xfId="0" applyFont="1" applyBorder="1" applyAlignment="1">
      <alignment vertical="center" wrapText="1"/>
    </xf>
    <xf numFmtId="0" fontId="24" fillId="0" borderId="0" xfId="0" applyFont="1" applyFill="1" applyAlignment="1">
      <alignment vertical="center"/>
    </xf>
    <xf numFmtId="0" fontId="32" fillId="0" borderId="0" xfId="0" applyFont="1" applyFill="1" applyAlignment="1">
      <alignment vertical="center"/>
    </xf>
    <xf numFmtId="42" fontId="32" fillId="0" borderId="0" xfId="0" applyNumberFormat="1" applyFont="1" applyFill="1" applyAlignment="1">
      <alignment vertical="center"/>
    </xf>
    <xf numFmtId="42" fontId="34" fillId="0" borderId="0" xfId="0" applyNumberFormat="1" applyFont="1" applyFill="1" applyAlignment="1">
      <alignment vertical="center"/>
    </xf>
    <xf numFmtId="0" fontId="4" fillId="0" borderId="0" xfId="0" applyFont="1" applyFill="1" applyAlignment="1">
      <alignment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9" fontId="0" fillId="0" borderId="8" xfId="0" applyNumberFormat="1" applyFill="1" applyBorder="1" applyAlignment="1">
      <alignment horizontal="right"/>
    </xf>
    <xf numFmtId="0" fontId="2" fillId="0" borderId="30" xfId="0" applyFont="1" applyBorder="1" applyAlignment="1">
      <alignment vertical="center" wrapText="1"/>
    </xf>
    <xf numFmtId="0" fontId="3"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8" xfId="0" applyFont="1" applyBorder="1" applyAlignment="1">
      <alignment horizontal="center" vertical="center" wrapText="1"/>
    </xf>
    <xf numFmtId="9" fontId="0" fillId="0" borderId="28" xfId="0" applyNumberFormat="1" applyFill="1" applyBorder="1" applyAlignment="1">
      <alignment horizontal="center" wrapText="1"/>
    </xf>
    <xf numFmtId="9" fontId="0" fillId="0" borderId="29" xfId="0" applyNumberFormat="1" applyFill="1" applyBorder="1" applyAlignment="1">
      <alignment horizontal="center" wrapText="1"/>
    </xf>
    <xf numFmtId="9" fontId="0" fillId="0" borderId="31" xfId="0" applyNumberFormat="1" applyFill="1" applyBorder="1" applyAlignment="1">
      <alignment horizontal="center" wrapText="1"/>
    </xf>
    <xf numFmtId="164" fontId="0" fillId="0" borderId="32" xfId="1" applyNumberFormat="1" applyFont="1" applyFill="1" applyBorder="1" applyAlignment="1">
      <alignment horizontal="center"/>
    </xf>
    <xf numFmtId="164" fontId="0" fillId="0" borderId="26" xfId="1" applyNumberFormat="1" applyFont="1" applyFill="1" applyBorder="1" applyAlignment="1">
      <alignment horizontal="center"/>
    </xf>
    <xf numFmtId="164" fontId="0" fillId="0" borderId="9" xfId="1" applyNumberFormat="1" applyFont="1" applyFill="1" applyBorder="1" applyAlignment="1">
      <alignment horizontal="center"/>
    </xf>
    <xf numFmtId="9" fontId="0" fillId="0" borderId="32" xfId="0" applyNumberFormat="1" applyFill="1" applyBorder="1" applyAlignment="1">
      <alignment horizontal="center" wrapText="1"/>
    </xf>
    <xf numFmtId="9" fontId="0" fillId="0" borderId="26" xfId="0" applyNumberFormat="1" applyFill="1" applyBorder="1" applyAlignment="1">
      <alignment horizontal="center" wrapText="1"/>
    </xf>
    <xf numFmtId="9" fontId="0" fillId="0" borderId="9" xfId="0" applyNumberFormat="1" applyFill="1" applyBorder="1" applyAlignment="1">
      <alignment horizontal="center" wrapText="1"/>
    </xf>
    <xf numFmtId="9" fontId="0" fillId="13" borderId="11" xfId="0" applyNumberFormat="1" applyFill="1" applyBorder="1"/>
    <xf numFmtId="9" fontId="0" fillId="13" borderId="12" xfId="0" applyNumberFormat="1" applyFill="1" applyBorder="1"/>
    <xf numFmtId="9" fontId="0" fillId="13" borderId="13" xfId="0" applyNumberFormat="1" applyFill="1" applyBorder="1"/>
    <xf numFmtId="9" fontId="0" fillId="13" borderId="4" xfId="0" applyNumberFormat="1" applyFill="1" applyBorder="1"/>
    <xf numFmtId="9" fontId="0" fillId="13" borderId="27" xfId="0" applyNumberFormat="1" applyFill="1" applyBorder="1"/>
    <xf numFmtId="9" fontId="0" fillId="13" borderId="8" xfId="0" applyNumberFormat="1" applyFill="1" applyBorder="1"/>
    <xf numFmtId="9" fontId="36" fillId="13" borderId="27" xfId="0" applyNumberFormat="1" applyFont="1" applyFill="1" applyBorder="1"/>
    <xf numFmtId="9" fontId="0" fillId="13" borderId="9" xfId="0" applyNumberFormat="1" applyFill="1" applyBorder="1"/>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0" fillId="0" borderId="0" xfId="0" applyAlignment="1">
      <alignment horizont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5" xfId="0" applyFont="1" applyBorder="1" applyAlignment="1">
      <alignment horizontal="center" vertical="center" wrapText="1"/>
    </xf>
    <xf numFmtId="9" fontId="0" fillId="0" borderId="10" xfId="0" applyNumberFormat="1" applyFill="1" applyBorder="1" applyAlignment="1">
      <alignment horizontal="right"/>
    </xf>
    <xf numFmtId="9" fontId="0" fillId="0" borderId="7" xfId="0" applyNumberFormat="1" applyFill="1" applyBorder="1" applyAlignment="1">
      <alignment horizontal="right"/>
    </xf>
    <xf numFmtId="0" fontId="3" fillId="0" borderId="19" xfId="0" applyFont="1" applyBorder="1" applyAlignment="1">
      <alignment horizontal="center" vertical="center" wrapText="1"/>
    </xf>
    <xf numFmtId="0" fontId="0" fillId="0" borderId="23"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13" borderId="4" xfId="0" applyFill="1" applyBorder="1"/>
    <xf numFmtId="0" fontId="0" fillId="2" borderId="4" xfId="0" applyFill="1" applyBorder="1"/>
    <xf numFmtId="9" fontId="0" fillId="13" borderId="4" xfId="0" applyNumberFormat="1" applyFill="1" applyBorder="1" applyAlignment="1">
      <alignment vertical="center" wrapText="1"/>
    </xf>
    <xf numFmtId="9" fontId="0" fillId="13" borderId="9" xfId="0" applyNumberFormat="1" applyFill="1" applyBorder="1" applyAlignment="1">
      <alignment vertical="center" wrapText="1"/>
    </xf>
    <xf numFmtId="0" fontId="0" fillId="0" borderId="4" xfId="0" applyBorder="1" applyAlignment="1">
      <alignment horizontal="center" wrapText="1"/>
    </xf>
    <xf numFmtId="0" fontId="0" fillId="0" borderId="4" xfId="0" applyBorder="1" applyAlignment="1">
      <alignment horizontal="center" vertical="center" wrapText="1"/>
    </xf>
    <xf numFmtId="0" fontId="0" fillId="0" borderId="4" xfId="0" applyBorder="1" applyAlignment="1">
      <alignment horizontal="right"/>
    </xf>
    <xf numFmtId="0" fontId="0" fillId="0" borderId="5" xfId="0" applyFill="1" applyBorder="1" applyAlignment="1">
      <alignment horizontal="right" wrapText="1"/>
    </xf>
    <xf numFmtId="0" fontId="0" fillId="0" borderId="7" xfId="0" applyFill="1" applyBorder="1" applyAlignment="1">
      <alignment horizontal="right" wrapText="1"/>
    </xf>
    <xf numFmtId="0" fontId="0" fillId="0" borderId="4" xfId="0" applyBorder="1" applyAlignment="1">
      <alignment horizontal="center" wrapText="1"/>
    </xf>
    <xf numFmtId="164" fontId="0" fillId="0" borderId="0" xfId="0" applyNumberFormat="1"/>
    <xf numFmtId="164" fontId="0" fillId="2" borderId="1" xfId="0" applyNumberFormat="1" applyFill="1" applyBorder="1"/>
  </cellXfs>
  <cellStyles count="6">
    <cellStyle name="Comma" xfId="1" builtinId="3"/>
    <cellStyle name="Comma 2" xfId="4" xr:uid="{421A689D-8476-4F91-A8DD-32EACCB705CD}"/>
    <cellStyle name="Currency 2" xfId="5" xr:uid="{D7BDCF77-6D0F-4D34-9947-9029EFE1AA10}"/>
    <cellStyle name="Hyperlink" xfId="2" builtinId="8"/>
    <cellStyle name="Normal" xfId="0" builtinId="0"/>
    <cellStyle name="Normal 2" xfId="3" xr:uid="{091AB2EB-7C86-486B-8F47-962C510681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38099</xdr:rowOff>
    </xdr:from>
    <xdr:to>
      <xdr:col>14</xdr:col>
      <xdr:colOff>171450</xdr:colOff>
      <xdr:row>106</xdr:row>
      <xdr:rowOff>152400</xdr:rowOff>
    </xdr:to>
    <xdr:sp macro="" textlink="">
      <xdr:nvSpPr>
        <xdr:cNvPr id="3" name="TextBox 2">
          <a:extLst>
            <a:ext uri="{FF2B5EF4-FFF2-40B4-BE49-F238E27FC236}">
              <a16:creationId xmlns:a16="http://schemas.microsoft.com/office/drawing/2014/main" id="{0356DDBA-8654-447B-A712-93827DB4F09A}"/>
            </a:ext>
          </a:extLst>
        </xdr:cNvPr>
        <xdr:cNvSpPr txBox="1"/>
      </xdr:nvSpPr>
      <xdr:spPr>
        <a:xfrm>
          <a:off x="66675" y="38099"/>
          <a:ext cx="9172575" cy="19297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0" hangingPunct="0"/>
          <a:r>
            <a:rPr lang="en-US" sz="1100" b="1" i="1">
              <a:solidFill>
                <a:schemeClr val="dk1"/>
              </a:solidFill>
              <a:effectLst/>
              <a:latin typeface="+mn-lt"/>
              <a:ea typeface="+mn-ea"/>
              <a:cs typeface="+mn-cs"/>
            </a:rPr>
            <a:t>BUDGET LINE DESCRIPTIONS </a:t>
          </a:r>
          <a:endParaRPr lang="en-US" sz="1100">
            <a:solidFill>
              <a:schemeClr val="dk1"/>
            </a:solidFill>
            <a:effectLst/>
            <a:latin typeface="+mn-lt"/>
            <a:ea typeface="+mn-ea"/>
            <a:cs typeface="+mn-cs"/>
          </a:endParaRPr>
        </a:p>
        <a:p>
          <a:pPr eaLnBrk="0" hangingPunct="0"/>
          <a:r>
            <a:rPr lang="en-US" sz="1100">
              <a:solidFill>
                <a:schemeClr val="dk1"/>
              </a:solidFill>
              <a:effectLst/>
              <a:latin typeface="+mn-lt"/>
              <a:ea typeface="+mn-ea"/>
              <a:cs typeface="+mn-cs"/>
            </a:rPr>
            <a:t>The following provides additional information on the line items within the Budget Template in the Scope of Work Excel file. All expenses must comply with </a:t>
          </a:r>
          <a:r>
            <a:rPr lang="en-US" sz="1100" i="1">
              <a:solidFill>
                <a:schemeClr val="dk1"/>
              </a:solidFill>
              <a:effectLst/>
              <a:latin typeface="+mn-lt"/>
              <a:ea typeface="+mn-ea"/>
              <a:cs typeface="+mn-cs"/>
            </a:rPr>
            <a:t>Uniform Administrative Requirements, Cost Principles, and Audit Requirements for Federal Awards</a:t>
          </a:r>
          <a:r>
            <a:rPr lang="en-US" sz="1100">
              <a:solidFill>
                <a:schemeClr val="dk1"/>
              </a:solidFill>
              <a:effectLst/>
              <a:latin typeface="+mn-lt"/>
              <a:ea typeface="+mn-ea"/>
              <a:cs typeface="+mn-cs"/>
            </a:rPr>
            <a:t>. As needed, additional line items may be added to</a:t>
          </a:r>
          <a:r>
            <a:rPr lang="en-US" sz="1100" baseline="0">
              <a:solidFill>
                <a:schemeClr val="dk1"/>
              </a:solidFill>
              <a:effectLst/>
              <a:latin typeface="+mn-lt"/>
              <a:ea typeface="+mn-ea"/>
              <a:cs typeface="+mn-cs"/>
            </a:rPr>
            <a:t> encompass all expected expenditures. Ensure that all line items included on the Budget Template are described in the Budget Justification.</a:t>
          </a:r>
          <a:endParaRPr lang="en-US" sz="1100">
            <a:solidFill>
              <a:schemeClr val="dk1"/>
            </a:solidFill>
            <a:effectLst/>
            <a:latin typeface="+mn-lt"/>
            <a:ea typeface="+mn-ea"/>
            <a:cs typeface="+mn-cs"/>
          </a:endParaRPr>
        </a:p>
        <a:p>
          <a:pPr eaLnBrk="0" hangingPunct="0"/>
          <a:r>
            <a:rPr lang="en-US" sz="1100" b="1"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b="1" i="1">
              <a:solidFill>
                <a:schemeClr val="dk1"/>
              </a:solidFill>
              <a:effectLst/>
              <a:latin typeface="+mn-lt"/>
              <a:ea typeface="+mn-ea"/>
              <a:cs typeface="+mn-cs"/>
            </a:rPr>
            <a:t>Personnel Costs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Personnel costs should be explained by listing each staff member who will be supported from federal and non-federal funds, name (if possible), position title, percent full time equivalency, and annual salary. The description should also include the Scope of Work Objective(s) the position will support. </a:t>
          </a:r>
        </a:p>
        <a:p>
          <a:pPr eaLnBrk="0" hangingPunct="0"/>
          <a:r>
            <a:rPr lang="en-US" sz="1100">
              <a:solidFill>
                <a:schemeClr val="dk1"/>
              </a:solidFill>
              <a:effectLst/>
              <a:latin typeface="+mn-lt"/>
              <a:ea typeface="+mn-ea"/>
              <a:cs typeface="+mn-cs"/>
            </a:rPr>
            <a:t> </a:t>
          </a:r>
        </a:p>
        <a:p>
          <a:pPr eaLnBrk="0" hangingPunct="0"/>
          <a:r>
            <a:rPr lang="en-US" sz="1100">
              <a:solidFill>
                <a:schemeClr val="dk1"/>
              </a:solidFill>
              <a:effectLst/>
              <a:latin typeface="+mn-lt"/>
              <a:ea typeface="+mn-ea"/>
              <a:cs typeface="+mn-cs"/>
            </a:rPr>
            <a:t>Reminder: As noted in the Administrative Guidance, the AHEC Center Director should have at least 75 percent time allocated solely to the conduct of center duties and responsibilities.  No personnel should be more than 100% time from all funding sources. The Department of Health and Human Services (HHS) salary cap applies to both the federal and state lottery budget, and is expected to be $199,300 with the award year beginning September 1, 2021.</a:t>
          </a:r>
        </a:p>
        <a:p>
          <a:pPr eaLnBrk="0" hangingPunct="0"/>
          <a:r>
            <a:rPr lang="en-US" sz="1100">
              <a:solidFill>
                <a:schemeClr val="dk1"/>
              </a:solidFill>
              <a:effectLst/>
              <a:latin typeface="+mn-lt"/>
              <a:ea typeface="+mn-ea"/>
              <a:cs typeface="+mn-cs"/>
            </a:rPr>
            <a:t> </a:t>
          </a:r>
        </a:p>
        <a:p>
          <a:pPr eaLnBrk="0" hangingPunct="0"/>
          <a:r>
            <a:rPr lang="en-US" sz="1100" b="1" i="1">
              <a:solidFill>
                <a:schemeClr val="dk1"/>
              </a:solidFill>
              <a:effectLst/>
              <a:latin typeface="+mn-lt"/>
              <a:ea typeface="+mn-ea"/>
              <a:cs typeface="+mn-cs"/>
            </a:rPr>
            <a:t>Fringe Benefits/Employee Related Expenses (ERE)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List the components that comprise the fringe benefit rate, for example health insurance, taxes, unemployment insurance, life insurance, retirement plan, tuition reimbursement. The fringe benefits should be directly proportional to that portion of personnel costs that are allocated for the project.</a:t>
          </a:r>
        </a:p>
        <a:p>
          <a:pPr eaLnBrk="0" hangingPunct="0"/>
          <a:r>
            <a:rPr lang="en-US" sz="1100">
              <a:solidFill>
                <a:schemeClr val="dk1"/>
              </a:solidFill>
              <a:effectLst/>
              <a:latin typeface="+mn-lt"/>
              <a:ea typeface="+mn-ea"/>
              <a:cs typeface="+mn-cs"/>
            </a:rPr>
            <a:t> </a:t>
          </a:r>
        </a:p>
        <a:p>
          <a:pPr eaLnBrk="0" hangingPunct="0"/>
          <a:r>
            <a:rPr lang="en-US" sz="1100" b="1" i="1">
              <a:solidFill>
                <a:schemeClr val="dk1"/>
              </a:solidFill>
              <a:effectLst/>
              <a:latin typeface="+mn-lt"/>
              <a:ea typeface="+mn-ea"/>
              <a:cs typeface="+mn-cs"/>
            </a:rPr>
            <a:t>Travel</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List travel costs according to in-state and out-of-state travel. For in-state travel, the mileage rate, number of miles, reason for travel and staff member/consumers completing the travel should be outlined. The budget should also reflect the travel expenses associated with participating in meetings and other proposed trainings or workshops. Attendance of at least one staff member at the    biennial National AHEC Organization meeting is encouraged. International travel is not allowed.</a:t>
          </a:r>
        </a:p>
        <a:p>
          <a:pPr eaLnBrk="0" hangingPunct="0"/>
          <a:r>
            <a:rPr lang="en-US" sz="1100">
              <a:solidFill>
                <a:schemeClr val="dk1"/>
              </a:solidFill>
              <a:effectLst/>
              <a:latin typeface="+mn-lt"/>
              <a:ea typeface="+mn-ea"/>
              <a:cs typeface="+mn-cs"/>
            </a:rPr>
            <a:t> </a:t>
          </a:r>
        </a:p>
        <a:p>
          <a:pPr eaLnBrk="0" hangingPunct="0"/>
          <a:r>
            <a:rPr lang="en-US" sz="1100" b="1" i="1">
              <a:solidFill>
                <a:schemeClr val="dk1"/>
              </a:solidFill>
              <a:effectLst/>
              <a:latin typeface="+mn-lt"/>
              <a:ea typeface="+mn-ea"/>
              <a:cs typeface="+mn-cs"/>
            </a:rPr>
            <a:t>Equipment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Equipment is as an item of non-expendable, tangible personal property, having a useful life of more than one year and an acquisition cost which equals or exceeds the lesser of the capitalization level established by the recipient organization for financial statement purposes, or $5,000. List equipment costs and provide justification for the need of the equipment to carry out  the program’s goals. Extensive justification and a detailed status of current equipment must be provided when requesting funds for the purchase of computers and furniture items that meet the definition of equipment. Items under $5,000 are not equipment and should be included in the applicable budget line item, which might include Materials and Supplies or an Other Direct Costs- Programming line items.</a:t>
          </a:r>
        </a:p>
        <a:p>
          <a:pPr eaLnBrk="0" hangingPunct="0"/>
          <a:r>
            <a:rPr lang="en-US" sz="1100">
              <a:solidFill>
                <a:schemeClr val="dk1"/>
              </a:solidFill>
              <a:effectLst/>
              <a:latin typeface="+mn-lt"/>
              <a:ea typeface="+mn-ea"/>
              <a:cs typeface="+mn-cs"/>
            </a:rPr>
            <a:t> </a:t>
          </a:r>
        </a:p>
        <a:p>
          <a:pPr eaLnBrk="0" hangingPunct="0"/>
          <a:r>
            <a:rPr lang="en-US" sz="1100" b="1" i="1">
              <a:solidFill>
                <a:schemeClr val="dk1"/>
              </a:solidFill>
              <a:effectLst/>
              <a:latin typeface="+mn-lt"/>
              <a:ea typeface="+mn-ea"/>
              <a:cs typeface="+mn-cs"/>
            </a:rPr>
            <a:t>Participant/Trainee Support Costs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Funds for trainee travel, housing and food necessary for  training experiences should be included. Project costs related to number of training day, travel distance to training site, and number of students projected to be trained. Daily commuting and/or routine local travel costs are not allowable. </a:t>
          </a:r>
        </a:p>
        <a:p>
          <a:pPr eaLnBrk="0" hangingPunct="0"/>
          <a:r>
            <a:rPr lang="en-US" sz="1100">
              <a:solidFill>
                <a:schemeClr val="dk1"/>
              </a:solidFill>
              <a:effectLst/>
              <a:latin typeface="+mn-lt"/>
              <a:ea typeface="+mn-ea"/>
              <a:cs typeface="+mn-cs"/>
            </a:rPr>
            <a:t> </a:t>
          </a:r>
        </a:p>
        <a:p>
          <a:pPr eaLnBrk="0" hangingPunct="0"/>
          <a:r>
            <a:rPr lang="en-US" sz="1100">
              <a:solidFill>
                <a:schemeClr val="dk1"/>
              </a:solidFill>
              <a:effectLst/>
              <a:latin typeface="+mn-lt"/>
              <a:ea typeface="+mn-ea"/>
              <a:cs typeface="+mn-cs"/>
            </a:rPr>
            <a:t>This section should also include planned stipends for AHEC Scholars, The AHEC Scholars program will have 15 new students and 15 continuing students each year. Each participating student will receive an annual stipend of $1,000 per year.</a:t>
          </a:r>
        </a:p>
        <a:p>
          <a:pPr eaLnBrk="0" hangingPunct="0"/>
          <a:r>
            <a:rPr lang="en-US" sz="1100">
              <a:solidFill>
                <a:schemeClr val="dk1"/>
              </a:solidFill>
              <a:effectLst/>
              <a:latin typeface="+mn-lt"/>
              <a:ea typeface="+mn-ea"/>
              <a:cs typeface="+mn-cs"/>
            </a:rPr>
            <a:t> </a:t>
          </a:r>
        </a:p>
        <a:p>
          <a:pPr eaLnBrk="0" hangingPunct="0"/>
          <a:r>
            <a:rPr lang="en-US" sz="1100" b="1" i="1">
              <a:solidFill>
                <a:schemeClr val="dk1"/>
              </a:solidFill>
              <a:effectLst/>
              <a:latin typeface="+mn-lt"/>
              <a:ea typeface="+mn-ea"/>
              <a:cs typeface="+mn-cs"/>
            </a:rPr>
            <a:t>Consultant Services and Contractual Costs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For applicants that are using consultant services, list  the total costs for all consultant services. In the budget justification, identify each consultant, the services he/she will perform, the total number of days, travel costs, and the total estimated costs.</a:t>
          </a:r>
        </a:p>
        <a:p>
          <a:pPr eaLnBrk="0" hangingPunct="0"/>
          <a:r>
            <a:rPr lang="en-US" sz="1100">
              <a:solidFill>
                <a:schemeClr val="dk1"/>
              </a:solidFill>
              <a:effectLst/>
              <a:latin typeface="+mn-lt"/>
              <a:ea typeface="+mn-ea"/>
              <a:cs typeface="+mn-cs"/>
            </a:rPr>
            <a:t> </a:t>
          </a:r>
        </a:p>
        <a:p>
          <a:pPr eaLnBrk="0" hangingPunct="0"/>
          <a:r>
            <a:rPr lang="en-US" sz="1100">
              <a:solidFill>
                <a:schemeClr val="dk1"/>
              </a:solidFill>
              <a:effectLst/>
              <a:latin typeface="+mn-lt"/>
              <a:ea typeface="+mn-ea"/>
              <a:cs typeface="+mn-cs"/>
            </a:rPr>
            <a:t>For contractual costs, applicants are responsible for ensuring that their organization or institution has in place an established and adequate procurement system with fully developed written procedures for awarding and monitoring all contracts. Applicants must provide a clear explanation as to the purpose of each contract, how the costs were estimated, and the specific contract deliverables. Recipients must notify potential subrecipients that entities receiving subawards must be registered in the Central Contractor Registration (CCR) and provide the recipient with their DUNS  number.</a:t>
          </a:r>
        </a:p>
        <a:p>
          <a:pPr eaLnBrk="0" hangingPunct="0"/>
          <a:r>
            <a:rPr lang="en-US" sz="1100" b="1"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b="1" i="1">
              <a:solidFill>
                <a:schemeClr val="dk1"/>
              </a:solidFill>
              <a:effectLst/>
              <a:latin typeface="+mn-lt"/>
              <a:ea typeface="+mn-ea"/>
              <a:cs typeface="+mn-cs"/>
            </a:rPr>
            <a:t>Other Direct Costs- Operations</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Computers/Software: </a:t>
          </a:r>
          <a:r>
            <a:rPr lang="en-US" sz="1100">
              <a:solidFill>
                <a:schemeClr val="dk1"/>
              </a:solidFill>
              <a:effectLst/>
              <a:latin typeface="+mn-lt"/>
              <a:ea typeface="+mn-ea"/>
              <a:cs typeface="+mn-cs"/>
            </a:rPr>
            <a:t>List total funds requested for ADP/Computer Services. The cost of computer services, including computer-based retrieval of scientific, technical and education information may be requested. Include the established computer service rates at the proposing  organization if applicable.</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Office Supplies: </a:t>
          </a:r>
          <a:r>
            <a:rPr lang="en-US" sz="1100">
              <a:solidFill>
                <a:schemeClr val="dk1"/>
              </a:solidFill>
              <a:effectLst/>
              <a:latin typeface="+mn-lt"/>
              <a:ea typeface="+mn-ea"/>
              <a:cs typeface="+mn-cs"/>
            </a:rPr>
            <a:t>This could include paper, pencils, and the like. </a:t>
          </a:r>
        </a:p>
        <a:p>
          <a:pPr eaLnBrk="0" hangingPunct="0"/>
          <a:r>
            <a:rPr lang="en-US" sz="1100">
              <a:solidFill>
                <a:schemeClr val="dk1"/>
              </a:solidFill>
              <a:effectLst/>
              <a:latin typeface="+mn-lt"/>
              <a:ea typeface="+mn-ea"/>
              <a:cs typeface="+mn-cs"/>
            </a:rPr>
            <a:t> </a:t>
          </a:r>
        </a:p>
        <a:p>
          <a:pPr eaLnBrk="0" hangingPunct="0"/>
          <a:r>
            <a:rPr lang="en-US" sz="1100" i="1">
              <a:solidFill>
                <a:schemeClr val="dk1"/>
              </a:solidFill>
              <a:effectLst/>
              <a:latin typeface="+mn-lt"/>
              <a:ea typeface="+mn-ea"/>
              <a:cs typeface="+mn-cs"/>
            </a:rPr>
            <a:t>Telecommunications: </a:t>
          </a:r>
          <a:r>
            <a:rPr lang="en-US" sz="1100">
              <a:solidFill>
                <a:schemeClr val="dk1"/>
              </a:solidFill>
              <a:effectLst/>
              <a:latin typeface="+mn-lt"/>
              <a:ea typeface="+mn-ea"/>
              <a:cs typeface="+mn-cs"/>
            </a:rPr>
            <a:t>List funds requested for telephone and other communication services.</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Equipment or Facility Rental/User Fees: </a:t>
          </a:r>
          <a:r>
            <a:rPr lang="en-US" sz="1100">
              <a:solidFill>
                <a:schemeClr val="dk1"/>
              </a:solidFill>
              <a:effectLst/>
              <a:latin typeface="+mn-lt"/>
              <a:ea typeface="+mn-ea"/>
              <a:cs typeface="+mn-cs"/>
            </a:rPr>
            <a:t>List total funds requested for Equipment or Facility Rental/Use Fees. Identify each rental user fee and justify.</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Postage and Reproduction Costs:</a:t>
          </a:r>
          <a:r>
            <a:rPr lang="en-US" sz="1100">
              <a:solidFill>
                <a:schemeClr val="dk1"/>
              </a:solidFill>
              <a:effectLst/>
              <a:latin typeface="+mn-lt"/>
              <a:ea typeface="+mn-ea"/>
              <a:cs typeface="+mn-cs"/>
            </a:rPr>
            <a:t> List funds requested for mailing, shipping, and reproduction costs.</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Educational Supplie</a:t>
          </a:r>
          <a:r>
            <a:rPr lang="en-US" sz="1100">
              <a:solidFill>
                <a:schemeClr val="dk1"/>
              </a:solidFill>
              <a:effectLst/>
              <a:latin typeface="+mn-lt"/>
              <a:ea typeface="+mn-ea"/>
              <a:cs typeface="+mn-cs"/>
            </a:rPr>
            <a:t>s: This may include pamphlets and educational curriculum. Educational supplies specifically attributable to one programming area should be budgeted under the Other Direct Costs- Programming section.</a:t>
          </a:r>
        </a:p>
        <a:p>
          <a:pPr eaLnBrk="0" hangingPunct="0"/>
          <a:r>
            <a:rPr lang="en-US" sz="1100">
              <a:solidFill>
                <a:schemeClr val="dk1"/>
              </a:solidFill>
              <a:effectLst/>
              <a:latin typeface="+mn-lt"/>
              <a:ea typeface="+mn-ea"/>
              <a:cs typeface="+mn-cs"/>
            </a:rPr>
            <a:t> </a:t>
          </a:r>
        </a:p>
        <a:p>
          <a:pPr eaLnBrk="0" hangingPunct="0"/>
          <a:r>
            <a:rPr lang="en-US" sz="1100" i="1">
              <a:solidFill>
                <a:schemeClr val="dk1"/>
              </a:solidFill>
              <a:effectLst/>
              <a:latin typeface="+mn-lt"/>
              <a:ea typeface="+mn-ea"/>
              <a:cs typeface="+mn-cs"/>
            </a:rPr>
            <a:t>ADP/Computer Services: </a:t>
          </a:r>
          <a:r>
            <a:rPr lang="en-US" sz="1100">
              <a:solidFill>
                <a:schemeClr val="dk1"/>
              </a:solidFill>
              <a:effectLst/>
              <a:latin typeface="+mn-lt"/>
              <a:ea typeface="+mn-ea"/>
              <a:cs typeface="+mn-cs"/>
            </a:rPr>
            <a:t>List funds requested for computer services provided outside of the Regional Center, which may include web conferencing, web services, or data storage.</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Membership and Dues:</a:t>
          </a:r>
          <a:r>
            <a:rPr lang="en-US" sz="1100">
              <a:solidFill>
                <a:schemeClr val="dk1"/>
              </a:solidFill>
              <a:effectLst/>
              <a:latin typeface="+mn-lt"/>
              <a:ea typeface="+mn-ea"/>
              <a:cs typeface="+mn-cs"/>
            </a:rPr>
            <a:t> List funds requested for institutional membership in business, technical and professional organizations including National AHEC Organization membership. Membership must have a business purpose in support of the Regional Center Scope of Work. Membership dues cannot be used to support lobbying activities.</a:t>
          </a:r>
        </a:p>
        <a:p>
          <a:pPr eaLnBrk="0" hangingPunct="0"/>
          <a:r>
            <a:rPr lang="en-US" sz="1100">
              <a:solidFill>
                <a:schemeClr val="dk1"/>
              </a:solidFill>
              <a:effectLst/>
              <a:latin typeface="+mn-lt"/>
              <a:ea typeface="+mn-ea"/>
              <a:cs typeface="+mn-cs"/>
            </a:rPr>
            <a:t> </a:t>
          </a:r>
        </a:p>
        <a:p>
          <a:pPr eaLnBrk="0" hangingPunct="0"/>
          <a:r>
            <a:rPr lang="en-US" sz="1100" i="1">
              <a:solidFill>
                <a:schemeClr val="dk1"/>
              </a:solidFill>
              <a:effectLst/>
              <a:latin typeface="+mn-lt"/>
              <a:ea typeface="+mn-ea"/>
              <a:cs typeface="+mn-cs"/>
            </a:rPr>
            <a:t>Liability Insurance: </a:t>
          </a:r>
          <a:r>
            <a:rPr lang="en-US" sz="1100">
              <a:solidFill>
                <a:schemeClr val="dk1"/>
              </a:solidFill>
              <a:effectLst/>
              <a:latin typeface="+mn-lt"/>
              <a:ea typeface="+mn-ea"/>
              <a:cs typeface="+mn-cs"/>
            </a:rPr>
            <a:t>List funds requested for necessary liability insurance for risk incurred in performaing the Scope of Work.</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Alterations and Renovations: </a:t>
          </a:r>
          <a:r>
            <a:rPr lang="en-US" sz="1100">
              <a:solidFill>
                <a:schemeClr val="dk1"/>
              </a:solidFill>
              <a:effectLst/>
              <a:latin typeface="+mn-lt"/>
              <a:ea typeface="+mn-ea"/>
              <a:cs typeface="+mn-cs"/>
            </a:rPr>
            <a:t>List total funds requested for Alterations &amp; Renovations. Itemize, by category and justify the costs of alterations and renovations including repairs, painting, removal or installation of partitions, shielding, or air conditioning. Where applicable, provide the square footage  and costs.</a:t>
          </a:r>
        </a:p>
        <a:p>
          <a:pPr eaLnBrk="0" hangingPunct="0"/>
          <a:r>
            <a:rPr lang="en-US" sz="1100">
              <a:solidFill>
                <a:schemeClr val="dk1"/>
              </a:solidFill>
              <a:effectLst/>
              <a:latin typeface="+mn-lt"/>
              <a:ea typeface="+mn-ea"/>
              <a:cs typeface="+mn-cs"/>
            </a:rPr>
            <a:t> </a:t>
          </a:r>
        </a:p>
        <a:p>
          <a:pPr eaLnBrk="0" hangingPunct="0"/>
          <a:r>
            <a:rPr lang="en-US" sz="1100" i="1">
              <a:solidFill>
                <a:schemeClr val="dk1"/>
              </a:solidFill>
              <a:effectLst/>
              <a:latin typeface="+mn-lt"/>
              <a:ea typeface="+mn-ea"/>
              <a:cs typeface="+mn-cs"/>
            </a:rPr>
            <a:t>Other Costs: </a:t>
          </a:r>
          <a:r>
            <a:rPr lang="en-US" sz="1100">
              <a:solidFill>
                <a:schemeClr val="dk1"/>
              </a:solidFill>
              <a:effectLst/>
              <a:latin typeface="+mn-lt"/>
              <a:ea typeface="+mn-ea"/>
              <a:cs typeface="+mn-cs"/>
            </a:rPr>
            <a:t>Insert additional line items for expenses that do not fit into any other category and provide an explanation of each cost. These could include items such as Utilities, and other costs not included in the indirect cost rate. These costs may include the cost of access accommodations as part of their project’s budget, including sign interpreters, plain language and health literate print materials in alternate formats (including Braille, large print, etc.); and cultural/linguistic competence modifications such as use of cultural brokers, translation or interpretation services at meetings, clinical encounters, and conferences, etc.</a:t>
          </a:r>
        </a:p>
        <a:p>
          <a:pPr eaLnBrk="0" hangingPunct="0"/>
          <a:r>
            <a:rPr lang="en-US" sz="1100">
              <a:solidFill>
                <a:schemeClr val="dk1"/>
              </a:solidFill>
              <a:effectLst/>
              <a:latin typeface="+mn-lt"/>
              <a:ea typeface="+mn-ea"/>
              <a:cs typeface="+mn-cs"/>
            </a:rPr>
            <a:t> </a:t>
          </a:r>
        </a:p>
        <a:p>
          <a:pPr eaLnBrk="0" hangingPunct="0"/>
          <a:r>
            <a:rPr lang="en-US" sz="1100" b="1">
              <a:solidFill>
                <a:schemeClr val="dk1"/>
              </a:solidFill>
              <a:effectLst/>
              <a:latin typeface="+mn-lt"/>
              <a:ea typeface="+mn-ea"/>
              <a:cs typeface="+mn-cs"/>
            </a:rPr>
            <a:t>Other Direct Costs- Programming:</a:t>
          </a:r>
          <a:endParaRPr lang="en-US" sz="1100">
            <a:solidFill>
              <a:schemeClr val="dk1"/>
            </a:solidFill>
            <a:effectLst/>
            <a:latin typeface="+mn-lt"/>
            <a:ea typeface="+mn-ea"/>
            <a:cs typeface="+mn-cs"/>
          </a:endParaRPr>
        </a:p>
        <a:p>
          <a:pPr eaLnBrk="0" hangingPunct="0"/>
          <a:r>
            <a:rPr lang="en-US" sz="1100" u="none">
              <a:solidFill>
                <a:schemeClr val="dk1"/>
              </a:solidFill>
              <a:effectLst/>
              <a:latin typeface="+mn-lt"/>
              <a:ea typeface="+mn-ea"/>
              <a:cs typeface="+mn-cs"/>
            </a:rPr>
            <a:t>Line items in this section should be used to list funds requested that are directly attributable to one of the Scope of Work Objectives.</a:t>
          </a:r>
        </a:p>
        <a:p>
          <a:pPr eaLnBrk="0" hangingPunct="0"/>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Student Housing: </a:t>
          </a:r>
          <a:r>
            <a:rPr lang="en-US" sz="1100">
              <a:solidFill>
                <a:schemeClr val="dk1"/>
              </a:solidFill>
              <a:effectLst/>
              <a:latin typeface="+mn-lt"/>
              <a:ea typeface="+mn-ea"/>
              <a:cs typeface="+mn-cs"/>
            </a:rPr>
            <a:t>List total funds requested to provide overnight lodging for students attending community-based educational training, which may include annual leases for housing in the Region, hotel or short-term lodging payments, or reimbursement to students.</a:t>
          </a: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Non-Housing CBET Student Support</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Pipeline Activities for Grades 9-16 Students</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Other Pipeline Activities</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Continuing Education for Practicing Health Professionals</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Advisory Community Group</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Community Education</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b="1" i="1">
              <a:solidFill>
                <a:schemeClr val="dk1"/>
              </a:solidFill>
              <a:effectLst/>
              <a:latin typeface="+mn-lt"/>
              <a:ea typeface="+mn-ea"/>
              <a:cs typeface="+mn-cs"/>
            </a:rPr>
            <a:t>Indirect Costs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Indirect costs are those costs incurred for common or joint objectives which cannot be readily identified but are necessary to the operations of the organization, e.g., the cost of operating and maintaining facilities, depreciation, and administrative salaries. Indirect costs under training grants to organizations other than state, local or Indian tribal governments will be budgeted and reimbursed at </a:t>
          </a:r>
          <a:r>
            <a:rPr lang="en-US" sz="1100" b="1" i="1">
              <a:solidFill>
                <a:schemeClr val="dk1"/>
              </a:solidFill>
              <a:effectLst/>
              <a:latin typeface="+mn-lt"/>
              <a:ea typeface="+mn-ea"/>
              <a:cs typeface="+mn-cs"/>
            </a:rPr>
            <a:t>8 percent </a:t>
          </a:r>
          <a:r>
            <a:rPr lang="en-US" sz="1100">
              <a:solidFill>
                <a:schemeClr val="dk1"/>
              </a:solidFill>
              <a:effectLst/>
              <a:latin typeface="+mn-lt"/>
              <a:ea typeface="+mn-ea"/>
              <a:cs typeface="+mn-cs"/>
            </a:rPr>
            <a:t>of modified total direct costs rather than based on a negotiated cost agreement and are not subject to upward or downward adjustment. Indirect Costs should be budgeted in the Federal budget only; Indirect Costs are not calculated on the State Lottery budget.</a:t>
          </a:r>
        </a:p>
        <a:p>
          <a:pPr eaLnBrk="0" hangingPunct="0"/>
          <a:r>
            <a:rPr lang="en-US" sz="1100">
              <a:solidFill>
                <a:schemeClr val="dk1"/>
              </a:solidFill>
              <a:effectLst/>
              <a:latin typeface="+mn-lt"/>
              <a:ea typeface="+mn-ea"/>
              <a:cs typeface="+mn-cs"/>
            </a:rPr>
            <a:t> </a:t>
          </a:r>
        </a:p>
        <a:p>
          <a:pPr eaLnBrk="0" hangingPunct="0"/>
          <a:r>
            <a:rPr lang="en-US" sz="1100">
              <a:solidFill>
                <a:schemeClr val="dk1"/>
              </a:solidFill>
              <a:effectLst/>
              <a:latin typeface="+mn-lt"/>
              <a:ea typeface="+mn-ea"/>
              <a:cs typeface="+mn-cs"/>
            </a:rPr>
            <a:t>Direct cost amounts for equipment (capital expenditures), tuition and fees, and subgrants and subcontracts more than $25,000 are excluded from the actual direct cost base for purposes of   calculating the modified total direct costs.</a:t>
          </a:r>
        </a:p>
        <a:p>
          <a:pPr eaLnBrk="0" hangingPunct="0"/>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eaLnBrk="0" hangingPunct="0"/>
          <a:r>
            <a:rPr lang="en-US" sz="1100">
              <a:solidFill>
                <a:schemeClr val="dk1"/>
              </a:solidFill>
              <a:effectLst/>
              <a:latin typeface="+mn-lt"/>
              <a:ea typeface="+mn-ea"/>
              <a:cs typeface="+mn-cs"/>
            </a:rPr>
            <a:t> </a:t>
          </a:r>
        </a:p>
        <a:p>
          <a:pPr eaLnBrk="0" hangingPunct="0"/>
          <a:r>
            <a:rPr lang="en-US" sz="1100" b="1">
              <a:solidFill>
                <a:schemeClr val="dk1"/>
              </a:solidFill>
              <a:effectLst/>
              <a:latin typeface="+mn-lt"/>
              <a:ea typeface="+mn-ea"/>
              <a:cs typeface="+mn-cs"/>
            </a:rPr>
            <a:t>Federal and State Lottery Budgets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Expenses for both the federal and state lottery budget must comply with </a:t>
          </a:r>
          <a:r>
            <a:rPr lang="en-US" sz="1100" i="1">
              <a:solidFill>
                <a:schemeClr val="dk1"/>
              </a:solidFill>
              <a:effectLst/>
              <a:latin typeface="+mn-lt"/>
              <a:ea typeface="+mn-ea"/>
              <a:cs typeface="+mn-cs"/>
            </a:rPr>
            <a:t>Uniform Administrative Requirements, Cost Principles, and Audit Requirements for Federal Awards</a:t>
          </a:r>
          <a:r>
            <a:rPr lang="en-US" sz="1100">
              <a:solidFill>
                <a:schemeClr val="dk1"/>
              </a:solidFill>
              <a:effectLst/>
              <a:latin typeface="+mn-lt"/>
              <a:ea typeface="+mn-ea"/>
              <a:cs typeface="+mn-cs"/>
            </a:rPr>
            <a:t>. In determining the division of expenses between the Federal and State Lottery budgets, the priority for the Federal budget should be the AHEC Scholars stipends and personnel expenses for employees who will be working specifically on federally-supported Scope of Work priorities. As described in the Scope of Work, expenses for pipeline program for students below grade 9 and community education programs are not supported by federal funds.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8C30-92F1-41BD-AE30-AC5448126B3A}">
  <sheetPr>
    <tabColor theme="4"/>
  </sheetPr>
  <dimension ref="A1:C17"/>
  <sheetViews>
    <sheetView tabSelected="1" zoomScale="90" zoomScaleNormal="90" workbookViewId="0">
      <selection activeCell="A6" sqref="A6"/>
    </sheetView>
  </sheetViews>
  <sheetFormatPr defaultColWidth="8.86328125" defaultRowHeight="14.25" x14ac:dyDescent="0.45"/>
  <cols>
    <col min="1" max="1" width="17.1328125" style="8" customWidth="1"/>
    <col min="2" max="2" width="59.265625" style="8" customWidth="1"/>
    <col min="3" max="3" width="26.3984375" customWidth="1"/>
  </cols>
  <sheetData>
    <row r="1" spans="1:3" x14ac:dyDescent="0.45">
      <c r="C1" s="74"/>
    </row>
    <row r="2" spans="1:3" ht="24.75" customHeight="1" x14ac:dyDescent="0.45">
      <c r="A2" s="77" t="s">
        <v>2</v>
      </c>
      <c r="B2" s="78" t="s">
        <v>3</v>
      </c>
      <c r="C2" s="79" t="s">
        <v>4</v>
      </c>
    </row>
    <row r="3" spans="1:3" ht="146.25" customHeight="1" x14ac:dyDescent="0.45">
      <c r="A3" s="76" t="s">
        <v>146</v>
      </c>
      <c r="B3" s="75" t="s">
        <v>147</v>
      </c>
      <c r="C3" s="80" t="s">
        <v>5</v>
      </c>
    </row>
    <row r="4" spans="1:3" ht="41.25" customHeight="1" x14ac:dyDescent="0.45">
      <c r="A4" s="76" t="s">
        <v>96</v>
      </c>
      <c r="B4" s="75" t="s">
        <v>98</v>
      </c>
      <c r="C4" s="149" t="s">
        <v>97</v>
      </c>
    </row>
    <row r="5" spans="1:3" ht="33" customHeight="1" x14ac:dyDescent="0.45">
      <c r="A5" s="7" t="s">
        <v>57</v>
      </c>
      <c r="B5" s="6" t="s">
        <v>148</v>
      </c>
      <c r="C5" s="80" t="s">
        <v>5</v>
      </c>
    </row>
    <row r="6" spans="1:3" ht="34.5" customHeight="1" x14ac:dyDescent="0.45">
      <c r="A6" s="7" t="s">
        <v>6</v>
      </c>
      <c r="B6" s="6" t="s">
        <v>149</v>
      </c>
      <c r="C6" s="80" t="s">
        <v>5</v>
      </c>
    </row>
    <row r="8" spans="1:3" x14ac:dyDescent="0.45">
      <c r="A8" s="8" t="s">
        <v>78</v>
      </c>
    </row>
    <row r="9" spans="1:3" ht="28.5" x14ac:dyDescent="0.45">
      <c r="A9" s="3" t="s">
        <v>79</v>
      </c>
      <c r="B9" s="150" t="s">
        <v>80</v>
      </c>
    </row>
    <row r="10" spans="1:3" ht="28.5" x14ac:dyDescent="0.45">
      <c r="A10" s="3" t="s">
        <v>81</v>
      </c>
      <c r="B10" s="151" t="s">
        <v>82</v>
      </c>
    </row>
    <row r="11" spans="1:3" x14ac:dyDescent="0.45">
      <c r="A11" s="3"/>
      <c r="B11" s="152"/>
    </row>
    <row r="12" spans="1:3" ht="28.5" x14ac:dyDescent="0.45">
      <c r="A12" s="3" t="s">
        <v>83</v>
      </c>
      <c r="B12" s="83" t="s">
        <v>84</v>
      </c>
    </row>
    <row r="13" spans="1:3" ht="28.5" x14ac:dyDescent="0.45">
      <c r="A13" s="3" t="s">
        <v>85</v>
      </c>
      <c r="B13" s="84" t="s">
        <v>86</v>
      </c>
    </row>
    <row r="14" spans="1:3" ht="42.75" x14ac:dyDescent="0.45">
      <c r="A14" s="3" t="s">
        <v>87</v>
      </c>
      <c r="B14" s="153" t="s">
        <v>88</v>
      </c>
    </row>
    <row r="15" spans="1:3" ht="28.5" x14ac:dyDescent="0.45">
      <c r="A15" s="3" t="s">
        <v>89</v>
      </c>
      <c r="B15" s="154" t="s">
        <v>90</v>
      </c>
    </row>
    <row r="16" spans="1:3" x14ac:dyDescent="0.45">
      <c r="A16"/>
      <c r="B16"/>
    </row>
    <row r="17" spans="1:2" x14ac:dyDescent="0.45">
      <c r="A17" s="3" t="s">
        <v>91</v>
      </c>
      <c r="B17" s="155" t="s">
        <v>92</v>
      </c>
    </row>
  </sheetData>
  <hyperlinks>
    <hyperlink ref="A3" location="'Proposed Metric Schedule'!A1" display="Proposed Metric Schedule" xr:uid="{44403D7B-5F7A-48A4-8C25-698DD7201068}"/>
    <hyperlink ref="A6" location="'Budget Justification'!A1" display="BUDGET JUSTIFICATION" xr:uid="{027E284D-C043-403A-A5FC-FF207B96C01B}"/>
    <hyperlink ref="A5" location="'Budget Template'!A1" display="BUDGET TEMPLATE" xr:uid="{DC5256A1-857A-4E3B-9E78-48F18D9309A5}"/>
    <hyperlink ref="A4" location="'Budget Line Descriptions'!A1" display="BUDGET LINE DESCRIPTIONS" xr:uid="{DBD34F9D-FBC7-4A98-A600-031DCD463916}"/>
  </hyperlinks>
  <pageMargins left="0.7" right="0.7" top="1.4583333333333333" bottom="0.75" header="0.3" footer="0.3"/>
  <pageSetup orientation="portrait" r:id="rId1"/>
  <headerFooter>
    <oddHeader>&amp;C&amp;8&amp;G&amp;11
&amp;D &amp;F
&amp;16 &amp;A</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0CC88-06B0-4A36-822E-EB05AB980094}">
  <sheetPr>
    <tabColor theme="7"/>
  </sheetPr>
  <dimension ref="A1:F62"/>
  <sheetViews>
    <sheetView zoomScale="110" zoomScaleNormal="110" workbookViewId="0"/>
  </sheetViews>
  <sheetFormatPr defaultColWidth="8.86328125" defaultRowHeight="14.25" x14ac:dyDescent="0.45"/>
  <cols>
    <col min="1" max="1" width="34" customWidth="1"/>
    <col min="2" max="2" width="33.73046875" customWidth="1"/>
    <col min="3" max="3" width="33.33203125" customWidth="1"/>
    <col min="4" max="4" width="23" customWidth="1"/>
    <col min="5" max="5" width="21.3984375" customWidth="1"/>
    <col min="6" max="6" width="11" bestFit="1" customWidth="1"/>
  </cols>
  <sheetData>
    <row r="1" spans="1:5" x14ac:dyDescent="0.45">
      <c r="A1" t="s">
        <v>145</v>
      </c>
    </row>
    <row r="2" spans="1:5" s="2" customFormat="1" ht="31.5" customHeight="1" thickBot="1" x14ac:dyDescent="0.5">
      <c r="A2" s="179" t="s">
        <v>116</v>
      </c>
      <c r="B2" s="180" t="s">
        <v>118</v>
      </c>
      <c r="C2" s="81" t="s">
        <v>101</v>
      </c>
      <c r="D2" s="81" t="s">
        <v>128</v>
      </c>
      <c r="E2" s="81" t="s">
        <v>1</v>
      </c>
    </row>
    <row r="3" spans="1:5" s="2" customFormat="1" ht="71.650000000000006" thickBot="1" x14ac:dyDescent="0.5">
      <c r="A3" s="207" t="s">
        <v>138</v>
      </c>
      <c r="B3" s="226" t="s">
        <v>139</v>
      </c>
      <c r="C3" s="164"/>
      <c r="D3" s="164"/>
      <c r="E3" s="164"/>
    </row>
    <row r="4" spans="1:5" ht="14.65" customHeight="1" x14ac:dyDescent="0.45">
      <c r="A4" s="177" t="s">
        <v>117</v>
      </c>
      <c r="B4" s="181" t="s">
        <v>119</v>
      </c>
      <c r="C4" s="197" t="s">
        <v>120</v>
      </c>
      <c r="D4" s="198" t="s">
        <v>121</v>
      </c>
      <c r="E4" s="163"/>
    </row>
    <row r="5" spans="1:5" x14ac:dyDescent="0.45">
      <c r="A5" s="178"/>
      <c r="B5" s="182"/>
      <c r="C5" s="199"/>
      <c r="D5" s="200"/>
      <c r="E5" s="82"/>
    </row>
    <row r="6" spans="1:5" x14ac:dyDescent="0.45">
      <c r="A6" s="178"/>
      <c r="B6" s="182"/>
      <c r="C6" s="199"/>
      <c r="D6" s="200"/>
      <c r="E6" s="82"/>
    </row>
    <row r="7" spans="1:5" x14ac:dyDescent="0.45">
      <c r="A7" s="178"/>
      <c r="B7" s="182"/>
      <c r="C7" s="199"/>
      <c r="D7" s="200"/>
      <c r="E7" s="82"/>
    </row>
    <row r="8" spans="1:5" x14ac:dyDescent="0.45">
      <c r="A8" s="178"/>
      <c r="B8" s="182"/>
      <c r="C8" s="199"/>
      <c r="D8" s="200"/>
      <c r="E8" s="82"/>
    </row>
    <row r="9" spans="1:5" x14ac:dyDescent="0.45">
      <c r="A9" s="178"/>
      <c r="B9" s="182"/>
      <c r="C9" s="199"/>
      <c r="D9" s="200"/>
      <c r="E9" s="82"/>
    </row>
    <row r="10" spans="1:5" x14ac:dyDescent="0.45">
      <c r="A10" s="178"/>
      <c r="B10" s="182"/>
      <c r="C10" s="199"/>
      <c r="D10" s="200"/>
      <c r="E10" s="82"/>
    </row>
    <row r="11" spans="1:5" x14ac:dyDescent="0.45">
      <c r="A11" s="178"/>
      <c r="B11" s="182"/>
      <c r="C11" s="201"/>
      <c r="D11" s="202"/>
      <c r="E11" s="160"/>
    </row>
    <row r="12" spans="1:5" x14ac:dyDescent="0.45">
      <c r="A12" s="178"/>
      <c r="B12" s="182"/>
      <c r="C12" s="203"/>
      <c r="D12" s="202"/>
      <c r="E12" s="160"/>
    </row>
    <row r="13" spans="1:5" ht="15.75" customHeight="1" x14ac:dyDescent="0.45">
      <c r="A13" s="178"/>
      <c r="B13" s="182"/>
      <c r="C13" s="199"/>
      <c r="D13" s="200"/>
      <c r="E13" s="160"/>
    </row>
    <row r="14" spans="1:5" ht="15.75" customHeight="1" x14ac:dyDescent="0.45">
      <c r="A14" s="178"/>
      <c r="B14" s="182"/>
      <c r="C14" s="199"/>
      <c r="D14" s="202"/>
      <c r="E14" s="160"/>
    </row>
    <row r="15" spans="1:5" ht="15.75" customHeight="1" x14ac:dyDescent="0.45">
      <c r="A15" s="178"/>
      <c r="B15" s="182"/>
      <c r="C15" s="199"/>
      <c r="D15" s="200"/>
      <c r="E15" s="160"/>
    </row>
    <row r="16" spans="1:5" ht="15.75" customHeight="1" x14ac:dyDescent="0.45">
      <c r="A16" s="178"/>
      <c r="B16" s="182"/>
      <c r="C16" s="199"/>
      <c r="D16" s="200"/>
      <c r="E16" s="160"/>
    </row>
    <row r="17" spans="1:6" ht="15.75" customHeight="1" x14ac:dyDescent="0.45">
      <c r="A17" s="178"/>
      <c r="B17" s="182"/>
      <c r="C17" s="199"/>
      <c r="D17" s="200"/>
      <c r="E17" s="160"/>
    </row>
    <row r="18" spans="1:6" ht="15.75" customHeight="1" x14ac:dyDescent="0.45">
      <c r="A18" s="178"/>
      <c r="B18" s="182"/>
      <c r="C18" s="199"/>
      <c r="D18" s="200"/>
      <c r="E18" s="160"/>
    </row>
    <row r="19" spans="1:6" ht="15.75" customHeight="1" x14ac:dyDescent="0.45">
      <c r="A19" s="178"/>
      <c r="B19" s="182"/>
      <c r="C19" s="201"/>
      <c r="D19" s="200"/>
      <c r="E19" s="160"/>
    </row>
    <row r="20" spans="1:6" ht="15.75" customHeight="1" thickBot="1" x14ac:dyDescent="0.5">
      <c r="A20" s="184"/>
      <c r="B20" s="171"/>
      <c r="C20" s="159"/>
      <c r="D20" s="183" t="s">
        <v>141</v>
      </c>
      <c r="E20" s="165">
        <f>SUM(E4:E19)</f>
        <v>0</v>
      </c>
      <c r="F20" t="str">
        <f>IF($E$20-10&lt;0,"Min Not Met","")</f>
        <v>Min Not Met</v>
      </c>
    </row>
    <row r="21" spans="1:6" ht="15.75" customHeight="1" x14ac:dyDescent="0.45">
      <c r="A21" s="185" t="s">
        <v>122</v>
      </c>
      <c r="B21" s="181" t="s">
        <v>123</v>
      </c>
      <c r="C21" s="188" t="s">
        <v>124</v>
      </c>
      <c r="D21" s="194" t="s">
        <v>125</v>
      </c>
      <c r="E21" s="191">
        <v>5</v>
      </c>
    </row>
    <row r="22" spans="1:6" x14ac:dyDescent="0.45">
      <c r="A22" s="178"/>
      <c r="B22" s="182"/>
      <c r="C22" s="189"/>
      <c r="D22" s="195"/>
      <c r="E22" s="192"/>
    </row>
    <row r="23" spans="1:6" x14ac:dyDescent="0.45">
      <c r="A23" s="178"/>
      <c r="B23" s="182"/>
      <c r="C23" s="189"/>
      <c r="D23" s="195"/>
      <c r="E23" s="192"/>
    </row>
    <row r="24" spans="1:6" x14ac:dyDescent="0.45">
      <c r="A24" s="178"/>
      <c r="B24" s="182"/>
      <c r="C24" s="189"/>
      <c r="D24" s="195"/>
      <c r="E24" s="192"/>
    </row>
    <row r="25" spans="1:6" x14ac:dyDescent="0.45">
      <c r="A25" s="178"/>
      <c r="B25" s="182"/>
      <c r="C25" s="189"/>
      <c r="D25" s="195"/>
      <c r="E25" s="192"/>
    </row>
    <row r="26" spans="1:6" ht="15" customHeight="1" x14ac:dyDescent="0.45">
      <c r="A26" s="178"/>
      <c r="B26" s="182"/>
      <c r="C26" s="189"/>
      <c r="D26" s="195"/>
      <c r="E26" s="192"/>
    </row>
    <row r="27" spans="1:6" x14ac:dyDescent="0.45">
      <c r="A27" s="178"/>
      <c r="B27" s="182"/>
      <c r="C27" s="189"/>
      <c r="D27" s="195"/>
      <c r="E27" s="192"/>
    </row>
    <row r="28" spans="1:6" x14ac:dyDescent="0.45">
      <c r="A28" s="178"/>
      <c r="B28" s="182"/>
      <c r="C28" s="189"/>
      <c r="D28" s="195"/>
      <c r="E28" s="192"/>
    </row>
    <row r="29" spans="1:6" x14ac:dyDescent="0.45">
      <c r="A29" s="178"/>
      <c r="B29" s="182"/>
      <c r="C29" s="189"/>
      <c r="D29" s="195"/>
      <c r="E29" s="192"/>
    </row>
    <row r="30" spans="1:6" x14ac:dyDescent="0.45">
      <c r="A30" s="178"/>
      <c r="B30" s="182"/>
      <c r="C30" s="189"/>
      <c r="D30" s="195"/>
      <c r="E30" s="192"/>
    </row>
    <row r="31" spans="1:6" x14ac:dyDescent="0.45">
      <c r="A31" s="178"/>
      <c r="B31" s="182"/>
      <c r="C31" s="189"/>
      <c r="D31" s="195"/>
      <c r="E31" s="192"/>
    </row>
    <row r="32" spans="1:6" x14ac:dyDescent="0.45">
      <c r="A32" s="178"/>
      <c r="B32" s="182"/>
      <c r="C32" s="189"/>
      <c r="D32" s="195"/>
      <c r="E32" s="192"/>
    </row>
    <row r="33" spans="1:6" x14ac:dyDescent="0.45">
      <c r="A33" s="178"/>
      <c r="B33" s="182"/>
      <c r="C33" s="189"/>
      <c r="D33" s="195"/>
      <c r="E33" s="192"/>
    </row>
    <row r="34" spans="1:6" x14ac:dyDescent="0.45">
      <c r="A34" s="178"/>
      <c r="B34" s="182"/>
      <c r="C34" s="189"/>
      <c r="D34" s="195"/>
      <c r="E34" s="192"/>
    </row>
    <row r="35" spans="1:6" x14ac:dyDescent="0.45">
      <c r="A35" s="186"/>
      <c r="B35" s="187"/>
      <c r="C35" s="190"/>
      <c r="D35" s="196"/>
      <c r="E35" s="193"/>
    </row>
    <row r="36" spans="1:6" ht="14.25" customHeight="1" x14ac:dyDescent="0.45">
      <c r="A36" s="209" t="s">
        <v>126</v>
      </c>
      <c r="B36" s="205" t="s">
        <v>127</v>
      </c>
      <c r="C36" s="200" t="s">
        <v>133</v>
      </c>
      <c r="D36" s="204" t="s">
        <v>129</v>
      </c>
      <c r="E36" s="82"/>
    </row>
    <row r="37" spans="1:6" x14ac:dyDescent="0.45">
      <c r="A37" s="210"/>
      <c r="B37" s="206"/>
      <c r="C37" s="200"/>
      <c r="D37" s="204"/>
      <c r="E37" s="82"/>
    </row>
    <row r="38" spans="1:6" x14ac:dyDescent="0.45">
      <c r="A38" s="210"/>
      <c r="B38" s="206"/>
      <c r="C38" s="200"/>
      <c r="D38" s="200"/>
      <c r="E38" s="82"/>
    </row>
    <row r="39" spans="1:6" x14ac:dyDescent="0.45">
      <c r="A39" s="210"/>
      <c r="B39" s="206"/>
      <c r="C39" s="200"/>
      <c r="D39" s="200"/>
      <c r="E39" s="82"/>
    </row>
    <row r="40" spans="1:6" x14ac:dyDescent="0.45">
      <c r="A40" s="210"/>
      <c r="B40" s="206"/>
      <c r="C40" s="200"/>
      <c r="D40" s="200"/>
      <c r="E40" s="82"/>
    </row>
    <row r="41" spans="1:6" x14ac:dyDescent="0.45">
      <c r="A41" s="213"/>
      <c r="B41" s="208"/>
      <c r="C41" s="211" t="s">
        <v>130</v>
      </c>
      <c r="D41" s="212"/>
      <c r="E41" s="165">
        <f>SUM(E36:E40)</f>
        <v>0</v>
      </c>
      <c r="F41" s="227"/>
    </row>
    <row r="42" spans="1:6" ht="42.75" x14ac:dyDescent="0.45">
      <c r="A42" s="214" t="s">
        <v>131</v>
      </c>
      <c r="B42" s="214" t="s">
        <v>132</v>
      </c>
      <c r="C42" s="219" t="s">
        <v>133</v>
      </c>
      <c r="D42" s="220" t="s">
        <v>134</v>
      </c>
      <c r="E42" s="156"/>
    </row>
    <row r="43" spans="1:6" x14ac:dyDescent="0.45">
      <c r="A43" s="215"/>
      <c r="B43" s="215"/>
      <c r="C43" s="217"/>
      <c r="D43" s="217"/>
      <c r="E43" s="156"/>
    </row>
    <row r="44" spans="1:6" x14ac:dyDescent="0.45">
      <c r="A44" s="215"/>
      <c r="B44" s="215"/>
      <c r="C44" s="217"/>
      <c r="D44" s="217"/>
      <c r="E44" s="156"/>
    </row>
    <row r="45" spans="1:6" x14ac:dyDescent="0.45">
      <c r="A45" s="215"/>
      <c r="B45" s="215"/>
      <c r="C45" s="217"/>
      <c r="D45" s="217"/>
      <c r="E45" s="156"/>
    </row>
    <row r="46" spans="1:6" x14ac:dyDescent="0.45">
      <c r="A46" s="215"/>
      <c r="B46" s="215"/>
      <c r="C46" s="217"/>
      <c r="D46" s="217"/>
      <c r="E46" s="156"/>
    </row>
    <row r="47" spans="1:6" ht="29.25" customHeight="1" x14ac:dyDescent="0.45">
      <c r="A47" s="216"/>
      <c r="B47" s="216"/>
      <c r="C47" s="224" t="s">
        <v>142</v>
      </c>
      <c r="D47" s="225"/>
      <c r="E47" s="218">
        <f>SUM(E42:E46)</f>
        <v>0</v>
      </c>
      <c r="F47" t="str">
        <f>IF($E$47-75&lt;0,"Min Not Met","")</f>
        <v>Min Not Met</v>
      </c>
    </row>
    <row r="48" spans="1:6" ht="14.25" customHeight="1" x14ac:dyDescent="0.45">
      <c r="A48" s="221" t="s">
        <v>135</v>
      </c>
      <c r="B48" s="222" t="s">
        <v>136</v>
      </c>
      <c r="C48" s="219" t="s">
        <v>133</v>
      </c>
      <c r="D48" s="217" t="s">
        <v>137</v>
      </c>
      <c r="E48" s="156"/>
    </row>
    <row r="49" spans="1:6" x14ac:dyDescent="0.45">
      <c r="A49" s="221"/>
      <c r="B49" s="222"/>
      <c r="C49" s="217"/>
      <c r="D49" s="217"/>
      <c r="E49" s="156"/>
    </row>
    <row r="50" spans="1:6" x14ac:dyDescent="0.45">
      <c r="A50" s="221"/>
      <c r="B50" s="222"/>
      <c r="C50" s="217"/>
      <c r="D50" s="217"/>
      <c r="E50" s="156"/>
    </row>
    <row r="51" spans="1:6" x14ac:dyDescent="0.45">
      <c r="A51" s="221"/>
      <c r="B51" s="222"/>
      <c r="C51" s="217"/>
      <c r="D51" s="217"/>
      <c r="E51" s="156"/>
    </row>
    <row r="52" spans="1:6" x14ac:dyDescent="0.45">
      <c r="A52" s="221"/>
      <c r="B52" s="222"/>
      <c r="C52" s="217"/>
      <c r="D52" s="217"/>
      <c r="E52" s="156"/>
    </row>
    <row r="53" spans="1:6" x14ac:dyDescent="0.45">
      <c r="A53" s="221"/>
      <c r="B53" s="222"/>
      <c r="C53" s="217"/>
      <c r="D53" s="217"/>
      <c r="E53" s="156"/>
    </row>
    <row r="54" spans="1:6" x14ac:dyDescent="0.45">
      <c r="A54" s="221"/>
      <c r="B54" s="222"/>
      <c r="C54" s="217"/>
      <c r="D54" s="217"/>
      <c r="E54" s="156"/>
    </row>
    <row r="55" spans="1:6" x14ac:dyDescent="0.45">
      <c r="A55" s="221"/>
      <c r="B55" s="222"/>
      <c r="C55" s="217"/>
      <c r="D55" s="217"/>
      <c r="E55" s="156"/>
    </row>
    <row r="56" spans="1:6" x14ac:dyDescent="0.45">
      <c r="A56" s="221"/>
      <c r="B56" s="222"/>
      <c r="C56" s="217"/>
      <c r="D56" s="217"/>
      <c r="E56" s="156"/>
    </row>
    <row r="57" spans="1:6" x14ac:dyDescent="0.45">
      <c r="A57" s="221"/>
      <c r="B57" s="222"/>
      <c r="C57" s="217"/>
      <c r="D57" s="217"/>
      <c r="E57" s="156"/>
    </row>
    <row r="58" spans="1:6" x14ac:dyDescent="0.45">
      <c r="A58" s="221"/>
      <c r="B58" s="222"/>
      <c r="C58" s="217"/>
      <c r="D58" s="217"/>
      <c r="E58" s="156"/>
    </row>
    <row r="59" spans="1:6" x14ac:dyDescent="0.45">
      <c r="A59" s="221"/>
      <c r="B59" s="222"/>
      <c r="C59" s="217"/>
      <c r="D59" s="217"/>
      <c r="E59" s="156"/>
    </row>
    <row r="60" spans="1:6" x14ac:dyDescent="0.45">
      <c r="A60" s="221"/>
      <c r="B60" s="222"/>
      <c r="C60" s="5"/>
      <c r="D60" s="223" t="s">
        <v>143</v>
      </c>
      <c r="E60" s="218">
        <f>SUM(E48:E59)</f>
        <v>0</v>
      </c>
      <c r="F60" t="str">
        <f>IF($E$60-20&lt;0,"Min Not Met","")</f>
        <v>Min Not Met</v>
      </c>
    </row>
    <row r="61" spans="1:6" ht="14.65" thickBot="1" x14ac:dyDescent="0.5"/>
    <row r="62" spans="1:6" ht="14.65" thickBot="1" x14ac:dyDescent="0.5">
      <c r="D62" s="1" t="s">
        <v>140</v>
      </c>
      <c r="E62" s="228" t="e">
        <f>290000+(IF($E$20-10&lt;0,"Min Not Met",IF($E$20&lt;41,2300*($E$20-10),69000)))+(IF($E$41&lt;51,$E$41*150,7500))+(IF($E$47-75&lt;0,"Min Not Met",IF($E$47&lt;116,400*($E$47-75),16000)))+(IF($E$60-20&lt;0,"Min Not Met",IF($E$60&lt;71,150*($E$60-70),7500)))</f>
        <v>#VALUE!</v>
      </c>
      <c r="F62" t="s">
        <v>144</v>
      </c>
    </row>
  </sheetData>
  <mergeCells count="15">
    <mergeCell ref="B48:B60"/>
    <mergeCell ref="C47:D47"/>
    <mergeCell ref="A48:A60"/>
    <mergeCell ref="C41:D41"/>
    <mergeCell ref="B36:B41"/>
    <mergeCell ref="A36:A41"/>
    <mergeCell ref="A42:A47"/>
    <mergeCell ref="B42:B47"/>
    <mergeCell ref="C21:C35"/>
    <mergeCell ref="D21:D35"/>
    <mergeCell ref="E21:E35"/>
    <mergeCell ref="A4:A19"/>
    <mergeCell ref="B4:B19"/>
    <mergeCell ref="A21:A35"/>
    <mergeCell ref="B21:B35"/>
  </mergeCells>
  <pageMargins left="0.7" right="0.7" top="1.6666666666666667" bottom="0.75" header="0.3" footer="0.3"/>
  <pageSetup orientation="portrait" r:id="rId1"/>
  <headerFooter>
    <oddHeader>&amp;C&amp;G
&amp;D&amp;D&amp;F
&amp;14&amp;A</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6B5BA-D4BC-4DB9-831D-FF866E3490FE}">
  <sheetPr>
    <tabColor theme="4"/>
  </sheetPr>
  <dimension ref="A1"/>
  <sheetViews>
    <sheetView workbookViewId="0"/>
  </sheetViews>
  <sheetFormatPr defaultRowHeight="14.25" x14ac:dyDescent="0.4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219E-DADF-4F81-958E-1687434DABF6}">
  <sheetPr>
    <tabColor theme="7"/>
    <pageSetUpPr fitToPage="1"/>
  </sheetPr>
  <dimension ref="A1:J84"/>
  <sheetViews>
    <sheetView zoomScale="110" zoomScaleNormal="110" workbookViewId="0"/>
  </sheetViews>
  <sheetFormatPr defaultColWidth="10.73046875" defaultRowHeight="12.75" x14ac:dyDescent="0.35"/>
  <cols>
    <col min="1" max="1" width="18.73046875" style="17" customWidth="1"/>
    <col min="2" max="2" width="17.1328125" style="17" customWidth="1"/>
    <col min="3" max="3" width="8" style="16" bestFit="1" customWidth="1"/>
    <col min="4" max="4" width="7.73046875" style="61" customWidth="1"/>
    <col min="5" max="5" width="8" style="15" customWidth="1"/>
    <col min="6" max="6" width="10.73046875" style="16"/>
    <col min="7" max="7" width="12.73046875" style="15" customWidth="1"/>
    <col min="8" max="8" width="13.3984375" style="16" customWidth="1"/>
    <col min="9" max="9" width="10.265625" style="16" customWidth="1"/>
    <col min="10" max="10" width="12.73046875" style="16" customWidth="1"/>
    <col min="11" max="11" width="11.3984375" style="17" customWidth="1"/>
    <col min="12" max="12" width="11.265625" style="17" bestFit="1" customWidth="1"/>
    <col min="13" max="16384" width="10.73046875" style="17"/>
  </cols>
  <sheetData>
    <row r="1" spans="1:10" s="12" customFormat="1" ht="13.15" x14ac:dyDescent="0.4">
      <c r="A1" s="9" t="s">
        <v>8</v>
      </c>
      <c r="B1" s="10"/>
      <c r="C1" s="168"/>
      <c r="D1" s="168"/>
      <c r="E1" s="168"/>
      <c r="F1" s="168"/>
      <c r="G1" s="11"/>
      <c r="H1" s="10"/>
      <c r="I1" s="10"/>
      <c r="J1" s="10"/>
    </row>
    <row r="2" spans="1:10" ht="13.15" x14ac:dyDescent="0.4">
      <c r="A2" s="13" t="s">
        <v>9</v>
      </c>
      <c r="B2" s="14"/>
      <c r="C2" s="169"/>
      <c r="D2" s="169"/>
      <c r="E2" s="169"/>
      <c r="F2" s="169"/>
    </row>
    <row r="3" spans="1:10" ht="13.15" x14ac:dyDescent="0.4">
      <c r="A3" s="18" t="s">
        <v>10</v>
      </c>
      <c r="B3" s="19"/>
      <c r="C3" s="170" t="s">
        <v>102</v>
      </c>
      <c r="D3" s="170"/>
      <c r="E3" s="170"/>
      <c r="F3" s="170"/>
      <c r="G3" s="20"/>
      <c r="H3" s="21"/>
      <c r="I3" s="21"/>
      <c r="J3" s="21"/>
    </row>
    <row r="4" spans="1:10" x14ac:dyDescent="0.35">
      <c r="A4" s="158" t="s">
        <v>76</v>
      </c>
      <c r="B4" s="23"/>
      <c r="C4" s="24"/>
      <c r="D4" s="25"/>
      <c r="E4" s="26"/>
      <c r="F4" s="24"/>
      <c r="G4" s="26"/>
      <c r="H4" s="24"/>
      <c r="I4" s="24"/>
      <c r="J4" s="24"/>
    </row>
    <row r="5" spans="1:10" s="12" customFormat="1" ht="13.15" x14ac:dyDescent="0.4">
      <c r="A5" s="27"/>
      <c r="C5" s="14"/>
      <c r="D5" s="28"/>
      <c r="E5" s="93"/>
      <c r="F5" s="93"/>
      <c r="G5" s="94" t="s">
        <v>11</v>
      </c>
      <c r="H5" s="93"/>
      <c r="I5" s="93"/>
      <c r="J5" s="93"/>
    </row>
    <row r="6" spans="1:10" ht="14.25" customHeight="1" x14ac:dyDescent="0.4">
      <c r="A6" s="29" t="s">
        <v>12</v>
      </c>
      <c r="B6" s="19"/>
      <c r="C6" s="21"/>
      <c r="D6" s="30"/>
      <c r="E6" s="95"/>
      <c r="F6" s="96"/>
      <c r="G6" s="97"/>
      <c r="H6" s="96"/>
      <c r="I6" s="98"/>
      <c r="J6" s="99"/>
    </row>
    <row r="7" spans="1:10" s="35" customFormat="1" ht="26.25" x14ac:dyDescent="0.4">
      <c r="A7" s="31" t="s">
        <v>13</v>
      </c>
      <c r="B7" s="32" t="s">
        <v>14</v>
      </c>
      <c r="C7" s="33" t="s">
        <v>15</v>
      </c>
      <c r="D7" s="34" t="s">
        <v>16</v>
      </c>
      <c r="E7" s="100" t="s">
        <v>17</v>
      </c>
      <c r="F7" s="101" t="s">
        <v>18</v>
      </c>
      <c r="G7" s="101" t="s">
        <v>19</v>
      </c>
      <c r="H7" s="101" t="s">
        <v>20</v>
      </c>
      <c r="I7" s="17"/>
    </row>
    <row r="8" spans="1:10" x14ac:dyDescent="0.35">
      <c r="A8" s="91"/>
      <c r="B8" s="92"/>
      <c r="C8" s="87"/>
      <c r="D8" s="88"/>
      <c r="E8" s="85"/>
      <c r="F8" s="102">
        <f>(C8*E8)</f>
        <v>0</v>
      </c>
      <c r="G8" s="102">
        <f>(D8*F8)</f>
        <v>0</v>
      </c>
      <c r="H8" s="103">
        <f>SUM(F8:G8)</f>
        <v>0</v>
      </c>
      <c r="I8" s="37"/>
      <c r="J8" s="17"/>
    </row>
    <row r="9" spans="1:10" x14ac:dyDescent="0.35">
      <c r="A9" s="92"/>
      <c r="B9" s="92"/>
      <c r="C9" s="87"/>
      <c r="D9" s="88"/>
      <c r="E9" s="85"/>
      <c r="F9" s="102">
        <f>(C9*E9)</f>
        <v>0</v>
      </c>
      <c r="G9" s="102">
        <f>(D9*F9)</f>
        <v>0</v>
      </c>
      <c r="H9" s="103">
        <f>SUM(F9:G9)</f>
        <v>0</v>
      </c>
      <c r="I9" s="37"/>
      <c r="J9" s="17"/>
    </row>
    <row r="10" spans="1:10" x14ac:dyDescent="0.35">
      <c r="A10" s="92"/>
      <c r="B10" s="92"/>
      <c r="C10" s="87"/>
      <c r="D10" s="88"/>
      <c r="E10" s="85"/>
      <c r="F10" s="102">
        <f>(C10*E10)</f>
        <v>0</v>
      </c>
      <c r="G10" s="102">
        <f>(D10*F10)</f>
        <v>0</v>
      </c>
      <c r="H10" s="103">
        <f>SUM(F10:G10)</f>
        <v>0</v>
      </c>
      <c r="I10" s="37"/>
      <c r="J10" s="17"/>
    </row>
    <row r="11" spans="1:10" x14ac:dyDescent="0.35">
      <c r="A11" s="92"/>
      <c r="B11" s="92"/>
      <c r="C11" s="87"/>
      <c r="D11" s="88"/>
      <c r="E11" s="85"/>
      <c r="F11" s="102">
        <f>(C11*E11)</f>
        <v>0</v>
      </c>
      <c r="G11" s="102">
        <f>(D11*F11)</f>
        <v>0</v>
      </c>
      <c r="H11" s="103">
        <f t="shared" ref="H11:H17" si="0">SUM(F11:G11)</f>
        <v>0</v>
      </c>
      <c r="I11" s="37"/>
      <c r="J11" s="17"/>
    </row>
    <row r="12" spans="1:10" x14ac:dyDescent="0.35">
      <c r="A12" s="92"/>
      <c r="B12" s="92"/>
      <c r="C12" s="87"/>
      <c r="D12" s="88"/>
      <c r="E12" s="85"/>
      <c r="F12" s="102">
        <f>(C12*E12)</f>
        <v>0</v>
      </c>
      <c r="G12" s="102">
        <f>(D12*F12)</f>
        <v>0</v>
      </c>
      <c r="H12" s="103">
        <f t="shared" si="0"/>
        <v>0</v>
      </c>
      <c r="I12" s="37"/>
      <c r="J12" s="17"/>
    </row>
    <row r="13" spans="1:10" x14ac:dyDescent="0.35">
      <c r="A13" s="92"/>
      <c r="B13" s="92"/>
      <c r="C13" s="87"/>
      <c r="D13" s="88"/>
      <c r="E13" s="85"/>
      <c r="F13" s="102">
        <f>(C13*E13)</f>
        <v>0</v>
      </c>
      <c r="G13" s="102">
        <f>(D13*F13)</f>
        <v>0</v>
      </c>
      <c r="H13" s="103">
        <f>SUM(F13:G13)</f>
        <v>0</v>
      </c>
      <c r="I13" s="37"/>
      <c r="J13" s="17"/>
    </row>
    <row r="14" spans="1:10" x14ac:dyDescent="0.35">
      <c r="A14" s="92"/>
      <c r="B14" s="92"/>
      <c r="C14" s="87"/>
      <c r="D14" s="88"/>
      <c r="E14" s="85"/>
      <c r="F14" s="102">
        <f>(C14*E14)</f>
        <v>0</v>
      </c>
      <c r="G14" s="102">
        <f>(D14*F14)</f>
        <v>0</v>
      </c>
      <c r="H14" s="103">
        <f>SUM(F14:G14)</f>
        <v>0</v>
      </c>
      <c r="I14" s="37"/>
      <c r="J14" s="17"/>
    </row>
    <row r="15" spans="1:10" x14ac:dyDescent="0.35">
      <c r="A15" s="92"/>
      <c r="B15" s="92"/>
      <c r="C15" s="87"/>
      <c r="D15" s="88"/>
      <c r="E15" s="85"/>
      <c r="F15" s="102">
        <f>(C15*E15)</f>
        <v>0</v>
      </c>
      <c r="G15" s="102">
        <f>(D15*F15)</f>
        <v>0</v>
      </c>
      <c r="H15" s="103">
        <f>SUM(F15:G15)</f>
        <v>0</v>
      </c>
      <c r="I15" s="37"/>
      <c r="J15" s="17"/>
    </row>
    <row r="16" spans="1:10" x14ac:dyDescent="0.35">
      <c r="A16" s="157" t="s">
        <v>103</v>
      </c>
      <c r="B16" s="91"/>
      <c r="C16" s="89"/>
      <c r="D16" s="90"/>
      <c r="E16" s="86"/>
      <c r="F16" s="102">
        <f>(C16*E16)</f>
        <v>0</v>
      </c>
      <c r="G16" s="102">
        <f>(D16*F16)</f>
        <v>0</v>
      </c>
      <c r="H16" s="103">
        <f t="shared" si="0"/>
        <v>0</v>
      </c>
      <c r="I16" s="37"/>
      <c r="J16" s="17"/>
    </row>
    <row r="17" spans="1:10" x14ac:dyDescent="0.35">
      <c r="A17" s="36" t="s">
        <v>21</v>
      </c>
      <c r="B17" s="36"/>
      <c r="C17" s="89"/>
      <c r="D17" s="90"/>
      <c r="E17" s="86"/>
      <c r="F17" s="102">
        <f>(C17*E17)</f>
        <v>0</v>
      </c>
      <c r="G17" s="102">
        <f>(D17*F17)</f>
        <v>0</v>
      </c>
      <c r="H17" s="103">
        <f t="shared" si="0"/>
        <v>0</v>
      </c>
      <c r="I17" s="37"/>
      <c r="J17" s="17"/>
    </row>
    <row r="18" spans="1:10" ht="13.5" thickBot="1" x14ac:dyDescent="0.45">
      <c r="A18" s="38"/>
      <c r="B18" s="39"/>
      <c r="C18" s="40"/>
      <c r="D18" s="41" t="s">
        <v>22</v>
      </c>
      <c r="E18" s="106">
        <f t="shared" ref="E18:H18" si="1">SUM(E8:E17)</f>
        <v>0</v>
      </c>
      <c r="F18" s="104">
        <f t="shared" si="1"/>
        <v>0</v>
      </c>
      <c r="G18" s="104">
        <f t="shared" si="1"/>
        <v>0</v>
      </c>
      <c r="H18" s="105">
        <f t="shared" si="1"/>
        <v>0</v>
      </c>
      <c r="I18" s="17"/>
      <c r="J18" s="17"/>
    </row>
    <row r="19" spans="1:10" ht="13.15" x14ac:dyDescent="0.4">
      <c r="A19" s="42" t="s">
        <v>23</v>
      </c>
      <c r="D19" s="43"/>
      <c r="E19" s="113"/>
      <c r="F19" s="108"/>
      <c r="G19" s="108"/>
      <c r="H19" s="130"/>
      <c r="I19" s="17"/>
      <c r="J19" s="17"/>
    </row>
    <row r="20" spans="1:10" x14ac:dyDescent="0.35">
      <c r="A20" s="44" t="s">
        <v>24</v>
      </c>
      <c r="D20" s="43"/>
      <c r="E20" s="114"/>
      <c r="F20" s="108"/>
      <c r="G20" s="108"/>
      <c r="H20" s="89">
        <v>0</v>
      </c>
      <c r="I20" s="17"/>
      <c r="J20" s="17"/>
    </row>
    <row r="21" spans="1:10" x14ac:dyDescent="0.35">
      <c r="A21" s="44" t="s">
        <v>25</v>
      </c>
      <c r="D21" s="43"/>
      <c r="E21" s="114"/>
      <c r="F21" s="108"/>
      <c r="G21" s="108"/>
      <c r="H21" s="89">
        <v>0</v>
      </c>
      <c r="I21" s="17"/>
      <c r="J21" s="17"/>
    </row>
    <row r="22" spans="1:10" ht="13.15" x14ac:dyDescent="0.4">
      <c r="A22" s="18"/>
      <c r="B22" s="45"/>
      <c r="C22" s="46"/>
      <c r="D22" s="47" t="s">
        <v>26</v>
      </c>
      <c r="E22" s="115"/>
      <c r="F22" s="110"/>
      <c r="G22" s="110"/>
      <c r="H22" s="133">
        <f t="shared" ref="H22" si="2">SUM(H19:H21)</f>
        <v>0</v>
      </c>
      <c r="I22" s="17"/>
      <c r="J22" s="17"/>
    </row>
    <row r="23" spans="1:10" ht="13.15" x14ac:dyDescent="0.4">
      <c r="A23" s="42" t="s">
        <v>94</v>
      </c>
      <c r="B23" s="12"/>
      <c r="C23" s="14"/>
      <c r="D23" s="48"/>
      <c r="E23" s="116"/>
      <c r="F23" s="117"/>
      <c r="G23" s="118"/>
      <c r="H23" s="132"/>
      <c r="I23" s="17"/>
      <c r="J23" s="17"/>
    </row>
    <row r="24" spans="1:10" s="12" customFormat="1" ht="13.15" x14ac:dyDescent="0.4">
      <c r="A24" s="44"/>
      <c r="C24" s="14"/>
      <c r="D24" s="48"/>
      <c r="E24" s="119"/>
      <c r="F24" s="120"/>
      <c r="G24" s="121"/>
      <c r="H24" s="89">
        <v>0</v>
      </c>
    </row>
    <row r="25" spans="1:10" s="12" customFormat="1" ht="13.15" x14ac:dyDescent="0.4">
      <c r="A25" s="44"/>
      <c r="C25" s="14"/>
      <c r="D25" s="48"/>
      <c r="E25" s="119"/>
      <c r="F25" s="120"/>
      <c r="G25" s="121"/>
      <c r="H25" s="89">
        <v>0</v>
      </c>
    </row>
    <row r="26" spans="1:10" s="12" customFormat="1" ht="13.15" x14ac:dyDescent="0.4">
      <c r="A26" s="44"/>
      <c r="C26" s="14"/>
      <c r="D26" s="48"/>
      <c r="E26" s="119"/>
      <c r="F26" s="120"/>
      <c r="G26" s="121"/>
      <c r="H26" s="89">
        <v>0</v>
      </c>
    </row>
    <row r="27" spans="1:10" s="12" customFormat="1" ht="13.15" x14ac:dyDescent="0.4">
      <c r="A27" s="44"/>
      <c r="C27" s="14"/>
      <c r="D27" s="48"/>
      <c r="E27" s="107"/>
      <c r="F27" s="108"/>
      <c r="G27" s="108"/>
      <c r="H27" s="89">
        <v>0</v>
      </c>
    </row>
    <row r="28" spans="1:10" s="12" customFormat="1" ht="13.15" x14ac:dyDescent="0.4">
      <c r="A28" s="166" t="s">
        <v>99</v>
      </c>
      <c r="C28" s="14"/>
      <c r="D28" s="48"/>
      <c r="E28" s="107"/>
      <c r="F28" s="108"/>
      <c r="G28" s="108"/>
      <c r="H28" s="89">
        <v>0</v>
      </c>
    </row>
    <row r="29" spans="1:10" s="12" customFormat="1" ht="13.15" x14ac:dyDescent="0.4">
      <c r="A29" s="18" t="s">
        <v>0</v>
      </c>
      <c r="B29" s="45"/>
      <c r="C29" s="14"/>
      <c r="D29" s="47" t="s">
        <v>27</v>
      </c>
      <c r="E29" s="109"/>
      <c r="F29" s="110"/>
      <c r="G29" s="110"/>
      <c r="H29" s="133">
        <f>SUM(H23:H28)</f>
        <v>0</v>
      </c>
    </row>
    <row r="30" spans="1:10" s="12" customFormat="1" ht="13.15" x14ac:dyDescent="0.4">
      <c r="A30" s="42" t="s">
        <v>28</v>
      </c>
      <c r="B30" s="17"/>
      <c r="C30" s="24"/>
      <c r="D30" s="43"/>
      <c r="E30" s="122"/>
      <c r="F30" s="108"/>
      <c r="G30" s="108"/>
      <c r="H30" s="130"/>
    </row>
    <row r="31" spans="1:10" s="12" customFormat="1" ht="13.15" x14ac:dyDescent="0.4">
      <c r="A31" s="44" t="s">
        <v>29</v>
      </c>
      <c r="B31" s="73">
        <v>5</v>
      </c>
      <c r="C31" s="73" t="s">
        <v>95</v>
      </c>
      <c r="D31" s="43"/>
      <c r="E31" s="119"/>
      <c r="F31" s="108"/>
      <c r="G31" s="108"/>
      <c r="H31" s="89">
        <v>0</v>
      </c>
    </row>
    <row r="32" spans="1:10" x14ac:dyDescent="0.35">
      <c r="A32" s="44"/>
      <c r="B32" s="120"/>
      <c r="C32" s="162"/>
      <c r="D32" s="43"/>
      <c r="E32" s="107"/>
      <c r="F32" s="108"/>
      <c r="G32" s="108"/>
      <c r="H32" s="89">
        <v>0</v>
      </c>
      <c r="I32" s="17"/>
      <c r="J32" s="17"/>
    </row>
    <row r="33" spans="1:10" x14ac:dyDescent="0.35">
      <c r="A33" s="44"/>
      <c r="D33" s="43"/>
      <c r="E33" s="107"/>
      <c r="F33" s="108"/>
      <c r="G33" s="108"/>
      <c r="H33" s="89">
        <v>0</v>
      </c>
      <c r="I33" s="17"/>
      <c r="J33" s="17"/>
    </row>
    <row r="34" spans="1:10" x14ac:dyDescent="0.35">
      <c r="A34" s="44"/>
      <c r="D34" s="43"/>
      <c r="E34" s="107"/>
      <c r="F34" s="108"/>
      <c r="G34" s="108"/>
      <c r="H34" s="89">
        <v>0</v>
      </c>
      <c r="I34" s="17"/>
      <c r="J34" s="17"/>
    </row>
    <row r="35" spans="1:10" x14ac:dyDescent="0.35">
      <c r="A35" s="166" t="s">
        <v>99</v>
      </c>
      <c r="D35" s="43"/>
      <c r="E35" s="107"/>
      <c r="F35" s="108"/>
      <c r="G35" s="108"/>
      <c r="H35" s="89">
        <v>0</v>
      </c>
      <c r="I35" s="17"/>
      <c r="J35" s="17"/>
    </row>
    <row r="36" spans="1:10" ht="13.15" x14ac:dyDescent="0.4">
      <c r="A36" s="18"/>
      <c r="B36" s="45"/>
      <c r="C36" s="46"/>
      <c r="D36" s="47" t="s">
        <v>30</v>
      </c>
      <c r="E36" s="109"/>
      <c r="F36" s="110"/>
      <c r="G36" s="110"/>
      <c r="H36" s="133">
        <f>SUM(H30:H35)</f>
        <v>0</v>
      </c>
      <c r="I36" s="17"/>
      <c r="J36" s="17"/>
    </row>
    <row r="37" spans="1:10" s="12" customFormat="1" ht="13.15" x14ac:dyDescent="0.4">
      <c r="A37" s="42" t="s">
        <v>31</v>
      </c>
      <c r="B37" s="17"/>
      <c r="C37" s="24"/>
      <c r="D37" s="43"/>
      <c r="E37" s="117"/>
      <c r="F37" s="117"/>
      <c r="G37" s="118"/>
      <c r="H37" s="130"/>
    </row>
    <row r="38" spans="1:10" s="12" customFormat="1" ht="13.15" x14ac:dyDescent="0.4">
      <c r="A38" s="44" t="s">
        <v>32</v>
      </c>
      <c r="B38" s="17"/>
      <c r="C38" s="16"/>
      <c r="D38" s="43"/>
      <c r="E38" s="119"/>
      <c r="F38" s="120"/>
      <c r="G38" s="121"/>
      <c r="H38" s="89">
        <v>0</v>
      </c>
    </row>
    <row r="39" spans="1:10" x14ac:dyDescent="0.35">
      <c r="A39" s="44" t="s">
        <v>33</v>
      </c>
      <c r="D39" s="43"/>
      <c r="E39" s="119"/>
      <c r="F39" s="120"/>
      <c r="G39" s="121"/>
      <c r="H39" s="89">
        <v>0</v>
      </c>
      <c r="I39" s="17"/>
      <c r="J39" s="17"/>
    </row>
    <row r="40" spans="1:10" x14ac:dyDescent="0.35">
      <c r="A40" s="44" t="s">
        <v>34</v>
      </c>
      <c r="D40" s="43"/>
      <c r="E40" s="119"/>
      <c r="F40" s="120"/>
      <c r="G40" s="121"/>
      <c r="H40" s="89">
        <v>0</v>
      </c>
      <c r="I40" s="17"/>
      <c r="J40" s="17"/>
    </row>
    <row r="41" spans="1:10" x14ac:dyDescent="0.35">
      <c r="A41" s="166" t="s">
        <v>99</v>
      </c>
      <c r="D41" s="43"/>
      <c r="E41" s="107"/>
      <c r="F41" s="108"/>
      <c r="G41" s="108"/>
      <c r="H41" s="89">
        <v>0</v>
      </c>
      <c r="I41" s="17"/>
      <c r="J41" s="17"/>
    </row>
    <row r="42" spans="1:10" ht="13.15" x14ac:dyDescent="0.4">
      <c r="A42" s="18"/>
      <c r="B42" s="45"/>
      <c r="C42" s="46"/>
      <c r="D42" s="47" t="s">
        <v>35</v>
      </c>
      <c r="E42" s="109"/>
      <c r="F42" s="110"/>
      <c r="G42" s="110"/>
      <c r="H42" s="133">
        <f>SUM(H37:H41)</f>
        <v>0</v>
      </c>
      <c r="I42" s="17"/>
      <c r="J42" s="17"/>
    </row>
    <row r="43" spans="1:10" ht="13.15" x14ac:dyDescent="0.4">
      <c r="A43" s="42" t="s">
        <v>36</v>
      </c>
      <c r="B43" s="12"/>
      <c r="C43" s="14"/>
      <c r="D43" s="48"/>
      <c r="E43" s="116"/>
      <c r="F43" s="93"/>
      <c r="G43" s="93"/>
      <c r="H43" s="132"/>
      <c r="I43" s="17"/>
      <c r="J43" s="49"/>
    </row>
    <row r="44" spans="1:10" ht="13.15" x14ac:dyDescent="0.4">
      <c r="A44" s="44" t="s">
        <v>37</v>
      </c>
      <c r="B44" s="12"/>
      <c r="C44" s="14"/>
      <c r="D44" s="48"/>
      <c r="E44" s="116"/>
      <c r="F44" s="93"/>
      <c r="G44" s="93"/>
      <c r="H44" s="89">
        <v>0</v>
      </c>
      <c r="I44" s="17"/>
      <c r="J44" s="49"/>
    </row>
    <row r="45" spans="1:10" x14ac:dyDescent="0.35">
      <c r="A45" s="44" t="s">
        <v>38</v>
      </c>
      <c r="C45" s="17"/>
      <c r="D45" s="43"/>
      <c r="E45" s="119"/>
      <c r="F45" s="108"/>
      <c r="G45" s="108"/>
      <c r="H45" s="89">
        <v>0</v>
      </c>
      <c r="I45" s="17"/>
      <c r="J45" s="50"/>
    </row>
    <row r="46" spans="1:10" s="12" customFormat="1" ht="13.15" x14ac:dyDescent="0.4">
      <c r="A46" s="44" t="s">
        <v>39</v>
      </c>
      <c r="B46" s="17"/>
      <c r="D46" s="43"/>
      <c r="E46" s="119"/>
      <c r="F46" s="108"/>
      <c r="G46" s="108"/>
      <c r="H46" s="89">
        <v>0</v>
      </c>
      <c r="J46" s="50"/>
    </row>
    <row r="47" spans="1:10" s="12" customFormat="1" ht="13.15" x14ac:dyDescent="0.4">
      <c r="A47" s="44" t="s">
        <v>40</v>
      </c>
      <c r="B47" s="17"/>
      <c r="D47" s="43"/>
      <c r="E47" s="119"/>
      <c r="F47" s="108"/>
      <c r="G47" s="108"/>
      <c r="H47" s="89">
        <v>0</v>
      </c>
      <c r="I47" s="51"/>
      <c r="J47" s="50"/>
    </row>
    <row r="48" spans="1:10" s="12" customFormat="1" ht="13.15" x14ac:dyDescent="0.4">
      <c r="A48" s="44" t="s">
        <v>41</v>
      </c>
      <c r="B48" s="17"/>
      <c r="D48" s="43"/>
      <c r="E48" s="119"/>
      <c r="F48" s="108"/>
      <c r="G48" s="108"/>
      <c r="H48" s="89">
        <v>0</v>
      </c>
      <c r="J48" s="50"/>
    </row>
    <row r="49" spans="1:10" x14ac:dyDescent="0.35">
      <c r="A49" s="44" t="s">
        <v>42</v>
      </c>
      <c r="C49" s="17"/>
      <c r="D49" s="43"/>
      <c r="E49" s="119"/>
      <c r="F49" s="108"/>
      <c r="G49" s="108"/>
      <c r="H49" s="89">
        <v>0</v>
      </c>
      <c r="I49" s="52"/>
      <c r="J49" s="50"/>
    </row>
    <row r="50" spans="1:10" x14ac:dyDescent="0.35">
      <c r="A50" s="44" t="s">
        <v>43</v>
      </c>
      <c r="C50" s="17"/>
      <c r="D50" s="43"/>
      <c r="E50" s="119"/>
      <c r="F50" s="108"/>
      <c r="G50" s="108"/>
      <c r="H50" s="89">
        <v>0</v>
      </c>
      <c r="I50" s="52"/>
      <c r="J50" s="50"/>
    </row>
    <row r="51" spans="1:10" x14ac:dyDescent="0.35">
      <c r="A51" s="44" t="s">
        <v>44</v>
      </c>
      <c r="C51" s="17"/>
      <c r="D51" s="43"/>
      <c r="E51" s="119"/>
      <c r="F51" s="108"/>
      <c r="G51" s="108"/>
      <c r="H51" s="89">
        <v>0</v>
      </c>
      <c r="I51" s="52"/>
      <c r="J51" s="50"/>
    </row>
    <row r="52" spans="1:10" s="12" customFormat="1" ht="13.15" x14ac:dyDescent="0.4">
      <c r="A52" s="44" t="s">
        <v>45</v>
      </c>
      <c r="B52" s="17"/>
      <c r="D52" s="43"/>
      <c r="E52" s="119"/>
      <c r="F52" s="108"/>
      <c r="G52" s="108"/>
      <c r="H52" s="89">
        <v>0</v>
      </c>
      <c r="J52" s="50"/>
    </row>
    <row r="53" spans="1:10" x14ac:dyDescent="0.35">
      <c r="A53" s="44" t="s">
        <v>46</v>
      </c>
      <c r="C53" s="17"/>
      <c r="D53" s="43"/>
      <c r="E53" s="119"/>
      <c r="F53" s="108"/>
      <c r="G53" s="108"/>
      <c r="H53" s="89">
        <v>0</v>
      </c>
      <c r="I53" s="52"/>
      <c r="J53" s="50"/>
    </row>
    <row r="54" spans="1:10" s="12" customFormat="1" ht="13.15" x14ac:dyDescent="0.4">
      <c r="A54" s="44"/>
      <c r="B54" s="17"/>
      <c r="C54" s="16"/>
      <c r="D54" s="43"/>
      <c r="E54" s="107"/>
      <c r="F54" s="108"/>
      <c r="G54" s="108"/>
      <c r="H54" s="89">
        <v>0</v>
      </c>
    </row>
    <row r="55" spans="1:10" s="12" customFormat="1" ht="13.15" x14ac:dyDescent="0.4">
      <c r="A55" s="44"/>
      <c r="B55" s="17"/>
      <c r="C55" s="16"/>
      <c r="D55" s="43"/>
      <c r="E55" s="107"/>
      <c r="F55" s="108"/>
      <c r="G55" s="108"/>
      <c r="H55" s="89">
        <v>0</v>
      </c>
    </row>
    <row r="56" spans="1:10" s="12" customFormat="1" ht="13.15" x14ac:dyDescent="0.4">
      <c r="A56" s="166" t="s">
        <v>99</v>
      </c>
      <c r="B56" s="17"/>
      <c r="C56" s="16"/>
      <c r="D56" s="43"/>
      <c r="E56" s="107"/>
      <c r="F56" s="108"/>
      <c r="G56" s="108"/>
      <c r="H56" s="89">
        <v>0</v>
      </c>
    </row>
    <row r="57" spans="1:10" s="12" customFormat="1" ht="13.15" x14ac:dyDescent="0.4">
      <c r="A57" s="18"/>
      <c r="B57" s="45"/>
      <c r="C57" s="46"/>
      <c r="D57" s="47" t="s">
        <v>47</v>
      </c>
      <c r="E57" s="109"/>
      <c r="F57" s="110"/>
      <c r="G57" s="110"/>
      <c r="H57" s="133">
        <f>SUM(H43:H56)</f>
        <v>0</v>
      </c>
    </row>
    <row r="58" spans="1:10" ht="13.15" x14ac:dyDescent="0.4">
      <c r="A58" s="42" t="s">
        <v>48</v>
      </c>
      <c r="B58" s="12"/>
      <c r="C58" s="14"/>
      <c r="D58" s="48"/>
      <c r="E58" s="111"/>
      <c r="F58" s="93"/>
      <c r="G58" s="93"/>
      <c r="H58" s="136"/>
      <c r="I58" s="17"/>
      <c r="J58" s="49"/>
    </row>
    <row r="59" spans="1:10" ht="13.15" x14ac:dyDescent="0.4">
      <c r="A59" s="54" t="s">
        <v>50</v>
      </c>
      <c r="B59" s="12"/>
      <c r="C59" s="14"/>
      <c r="D59" s="48"/>
      <c r="E59" s="119"/>
      <c r="F59" s="108"/>
      <c r="G59" s="108"/>
      <c r="H59" s="89">
        <v>0</v>
      </c>
      <c r="I59" s="17"/>
      <c r="J59" s="49"/>
    </row>
    <row r="60" spans="1:10" ht="13.15" x14ac:dyDescent="0.4">
      <c r="A60" s="72" t="s">
        <v>73</v>
      </c>
      <c r="B60" s="12"/>
      <c r="C60" s="14"/>
      <c r="D60" s="48"/>
      <c r="E60" s="123"/>
      <c r="F60" s="108"/>
      <c r="G60" s="108"/>
      <c r="H60" s="89">
        <v>0</v>
      </c>
      <c r="I60" s="17"/>
      <c r="J60" s="49"/>
    </row>
    <row r="61" spans="1:10" x14ac:dyDescent="0.35">
      <c r="A61" s="72" t="s">
        <v>93</v>
      </c>
      <c r="D61" s="43"/>
      <c r="E61" s="123"/>
      <c r="F61" s="120"/>
      <c r="G61" s="108"/>
      <c r="H61" s="89">
        <v>0</v>
      </c>
      <c r="I61" s="53"/>
      <c r="J61" s="17"/>
    </row>
    <row r="62" spans="1:10" x14ac:dyDescent="0.35">
      <c r="A62" s="72" t="s">
        <v>74</v>
      </c>
      <c r="D62" s="43"/>
      <c r="E62" s="123"/>
      <c r="F62" s="120"/>
      <c r="G62" s="108"/>
      <c r="H62" s="89">
        <v>0</v>
      </c>
      <c r="I62" s="53"/>
      <c r="J62" s="17"/>
    </row>
    <row r="63" spans="1:10" x14ac:dyDescent="0.35">
      <c r="A63" s="44" t="s">
        <v>49</v>
      </c>
      <c r="D63" s="43"/>
      <c r="E63" s="123"/>
      <c r="F63" s="108"/>
      <c r="G63" s="108"/>
      <c r="H63" s="89">
        <v>0</v>
      </c>
      <c r="I63" s="53"/>
      <c r="J63" s="17"/>
    </row>
    <row r="64" spans="1:10" x14ac:dyDescent="0.35">
      <c r="A64" s="44" t="s">
        <v>51</v>
      </c>
      <c r="D64" s="43"/>
      <c r="E64" s="123"/>
      <c r="F64" s="120"/>
      <c r="G64" s="108"/>
      <c r="H64" s="89">
        <v>0</v>
      </c>
      <c r="I64" s="53"/>
      <c r="J64" s="17"/>
    </row>
    <row r="65" spans="1:10" s="12" customFormat="1" ht="13.15" x14ac:dyDescent="0.4">
      <c r="A65" s="73" t="s">
        <v>75</v>
      </c>
      <c r="B65" s="17"/>
      <c r="C65" s="16"/>
      <c r="D65" s="43"/>
      <c r="E65" s="124"/>
      <c r="F65" s="120"/>
      <c r="G65" s="120"/>
      <c r="H65" s="89">
        <v>0</v>
      </c>
    </row>
    <row r="66" spans="1:10" s="12" customFormat="1" ht="13.15" x14ac:dyDescent="0.4">
      <c r="B66" s="17"/>
      <c r="C66" s="16"/>
      <c r="D66" s="43"/>
      <c r="E66" s="124"/>
      <c r="F66" s="120"/>
      <c r="G66" s="120"/>
      <c r="H66" s="89">
        <v>0</v>
      </c>
    </row>
    <row r="67" spans="1:10" s="12" customFormat="1" ht="13.15" x14ac:dyDescent="0.4">
      <c r="A67" s="166" t="s">
        <v>99</v>
      </c>
      <c r="B67" s="17"/>
      <c r="C67" s="16"/>
      <c r="D67" s="43"/>
      <c r="E67" s="125"/>
      <c r="F67" s="120"/>
      <c r="G67" s="120"/>
      <c r="H67" s="89">
        <v>0</v>
      </c>
    </row>
    <row r="68" spans="1:10" s="12" customFormat="1" ht="13.15" x14ac:dyDescent="0.4">
      <c r="A68" s="18"/>
      <c r="B68" s="55"/>
      <c r="C68" s="14"/>
      <c r="D68" s="56" t="s">
        <v>52</v>
      </c>
      <c r="E68" s="109"/>
      <c r="F68" s="110"/>
      <c r="G68" s="110"/>
      <c r="H68" s="133">
        <f>SUM(H58:H67)</f>
        <v>0</v>
      </c>
    </row>
    <row r="69" spans="1:10" s="12" customFormat="1" ht="13.15" x14ac:dyDescent="0.4">
      <c r="A69" s="22"/>
      <c r="B69" s="57"/>
      <c r="C69" s="10"/>
      <c r="D69" s="58" t="s">
        <v>53</v>
      </c>
      <c r="E69" s="126"/>
      <c r="F69" s="112"/>
      <c r="G69" s="112"/>
      <c r="H69" s="133">
        <f>H18+H22+H29+H36+H42+H57+H68</f>
        <v>0</v>
      </c>
    </row>
    <row r="70" spans="1:10" ht="13.15" x14ac:dyDescent="0.4">
      <c r="A70" s="27"/>
      <c r="B70" s="12"/>
      <c r="C70" s="14"/>
      <c r="D70" s="56"/>
      <c r="E70" s="127"/>
      <c r="F70" s="93"/>
      <c r="G70" s="93"/>
      <c r="H70" s="93"/>
      <c r="I70" s="17"/>
      <c r="J70" s="17"/>
    </row>
    <row r="71" spans="1:10" s="12" customFormat="1" ht="13.15" x14ac:dyDescent="0.4">
      <c r="A71" s="27"/>
      <c r="C71" s="14"/>
      <c r="D71" s="56" t="s">
        <v>54</v>
      </c>
      <c r="E71" s="127" t="s">
        <v>0</v>
      </c>
      <c r="F71" s="93"/>
      <c r="G71" s="93"/>
      <c r="H71" s="131"/>
    </row>
    <row r="72" spans="1:10" s="12" customFormat="1" ht="13.15" x14ac:dyDescent="0.4">
      <c r="A72" s="27"/>
      <c r="C72" s="14"/>
      <c r="D72" s="56" t="s">
        <v>55</v>
      </c>
      <c r="E72" s="127" t="s">
        <v>0</v>
      </c>
      <c r="F72" s="93"/>
      <c r="G72" s="93"/>
      <c r="H72" s="131"/>
    </row>
    <row r="73" spans="1:10" s="12" customFormat="1" ht="13.15" x14ac:dyDescent="0.4">
      <c r="A73" s="27"/>
      <c r="B73" s="17"/>
      <c r="C73" s="16"/>
      <c r="D73" s="59"/>
      <c r="E73" s="128"/>
      <c r="F73" s="108"/>
      <c r="G73" s="108"/>
      <c r="H73" s="93"/>
    </row>
    <row r="74" spans="1:10" s="12" customFormat="1" ht="13.15" x14ac:dyDescent="0.4">
      <c r="A74" s="18"/>
      <c r="B74" s="60"/>
      <c r="C74" s="21"/>
      <c r="D74" s="47" t="s">
        <v>56</v>
      </c>
      <c r="E74" s="129"/>
      <c r="F74" s="99"/>
      <c r="G74" s="99"/>
      <c r="H74" s="134">
        <f>H69+H72</f>
        <v>0</v>
      </c>
    </row>
    <row r="75" spans="1:10" s="12" customFormat="1" ht="13.15" x14ac:dyDescent="0.4">
      <c r="A75" s="17"/>
      <c r="C75" s="16"/>
      <c r="D75" s="61"/>
      <c r="E75" s="15"/>
      <c r="F75" s="16"/>
      <c r="G75" s="16"/>
      <c r="H75" s="16"/>
    </row>
    <row r="76" spans="1:10" s="12" customFormat="1" ht="13.15" x14ac:dyDescent="0.4">
      <c r="A76" s="17"/>
      <c r="B76" s="17"/>
      <c r="C76" s="16"/>
      <c r="D76" s="48" t="s">
        <v>77</v>
      </c>
      <c r="E76" s="15"/>
      <c r="F76" s="16"/>
      <c r="G76" s="16"/>
      <c r="H76" s="135" t="e">
        <f>'Proposed Metric Schedule'!E62</f>
        <v>#VALUE!</v>
      </c>
      <c r="I76" s="62"/>
    </row>
    <row r="77" spans="1:10" s="12" customFormat="1" ht="13.15" x14ac:dyDescent="0.4">
      <c r="A77" s="17"/>
      <c r="B77" s="17"/>
      <c r="C77" s="16"/>
      <c r="D77" s="61"/>
      <c r="E77" s="15"/>
      <c r="F77" s="16"/>
      <c r="G77" s="16"/>
      <c r="H77" s="14"/>
    </row>
    <row r="78" spans="1:10" x14ac:dyDescent="0.35">
      <c r="E78" s="107"/>
      <c r="F78" s="108"/>
      <c r="G78" s="16"/>
      <c r="I78" s="17"/>
      <c r="J78" s="17"/>
    </row>
    <row r="79" spans="1:10" x14ac:dyDescent="0.35">
      <c r="B79" s="73"/>
      <c r="G79" s="16"/>
      <c r="I79" s="17"/>
      <c r="J79" s="17"/>
    </row>
    <row r="80" spans="1:10" x14ac:dyDescent="0.35">
      <c r="G80" s="16"/>
      <c r="I80" s="17"/>
      <c r="J80" s="17"/>
    </row>
    <row r="81" spans="7:10" x14ac:dyDescent="0.35">
      <c r="G81" s="16"/>
      <c r="I81" s="17"/>
      <c r="J81" s="17"/>
    </row>
    <row r="82" spans="7:10" x14ac:dyDescent="0.35">
      <c r="G82" s="16"/>
      <c r="I82" s="17"/>
      <c r="J82" s="17"/>
    </row>
    <row r="84" spans="7:10" x14ac:dyDescent="0.35">
      <c r="G84" s="161"/>
    </row>
  </sheetData>
  <mergeCells count="3">
    <mergeCell ref="C1:F1"/>
    <mergeCell ref="C2:F2"/>
    <mergeCell ref="C3:F3"/>
  </mergeCells>
  <pageMargins left="0" right="0" top="0" bottom="0" header="0.3" footer="0.05"/>
  <pageSetup scale="68" orientation="portrait" r:id="rId1"/>
  <headerFooter>
    <oddHeader>&amp;L&amp;D&amp;C&amp;F&amp;R&amp;A</oddHeader>
    <oddFooter>&amp;L&amp;Z&amp;F&amp;D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2301-5299-4F4A-9E83-AFDCDD4C1E6B}">
  <sheetPr>
    <tabColor theme="7"/>
  </sheetPr>
  <dimension ref="A2:G60"/>
  <sheetViews>
    <sheetView zoomScale="110" zoomScaleNormal="110" workbookViewId="0"/>
  </sheetViews>
  <sheetFormatPr defaultColWidth="8.86328125" defaultRowHeight="14.25" x14ac:dyDescent="0.45"/>
  <cols>
    <col min="1" max="1" width="80" style="4" customWidth="1"/>
  </cols>
  <sheetData>
    <row r="2" spans="1:1" x14ac:dyDescent="0.45">
      <c r="A2" s="167" t="s">
        <v>100</v>
      </c>
    </row>
    <row r="3" spans="1:1" x14ac:dyDescent="0.45">
      <c r="A3" s="137" t="s">
        <v>7</v>
      </c>
    </row>
    <row r="4" spans="1:1" ht="15" x14ac:dyDescent="0.45">
      <c r="A4" s="63" t="s">
        <v>58</v>
      </c>
    </row>
    <row r="5" spans="1:1" ht="15" x14ac:dyDescent="0.45">
      <c r="A5" s="63" t="s">
        <v>59</v>
      </c>
    </row>
    <row r="6" spans="1:1" ht="15" x14ac:dyDescent="0.45">
      <c r="A6" s="138" t="s">
        <v>104</v>
      </c>
    </row>
    <row r="7" spans="1:1" ht="15" x14ac:dyDescent="0.45">
      <c r="A7" s="65"/>
    </row>
    <row r="8" spans="1:1" ht="38.25" customHeight="1" x14ac:dyDescent="0.45">
      <c r="A8" s="139" t="s">
        <v>60</v>
      </c>
    </row>
    <row r="9" spans="1:1" ht="15" x14ac:dyDescent="0.45">
      <c r="A9" s="140" t="s">
        <v>105</v>
      </c>
    </row>
    <row r="10" spans="1:1" ht="15.4" x14ac:dyDescent="0.45">
      <c r="A10" s="141" t="s">
        <v>61</v>
      </c>
    </row>
    <row r="11" spans="1:1" ht="15.4" x14ac:dyDescent="0.45">
      <c r="A11" s="66"/>
    </row>
    <row r="12" spans="1:1" ht="15.4" x14ac:dyDescent="0.45">
      <c r="A12" s="139" t="s">
        <v>60</v>
      </c>
    </row>
    <row r="13" spans="1:1" ht="15" x14ac:dyDescent="0.45">
      <c r="A13" s="140" t="s">
        <v>105</v>
      </c>
    </row>
    <row r="14" spans="1:1" ht="15.4" x14ac:dyDescent="0.45">
      <c r="A14" s="141" t="s">
        <v>61</v>
      </c>
    </row>
    <row r="15" spans="1:1" ht="15.4" x14ac:dyDescent="0.45">
      <c r="A15" s="66"/>
    </row>
    <row r="16" spans="1:1" ht="15.4" x14ac:dyDescent="0.45">
      <c r="A16" s="66"/>
    </row>
    <row r="17" spans="1:4" ht="15.4" x14ac:dyDescent="0.45">
      <c r="A17" s="139" t="s">
        <v>60</v>
      </c>
    </row>
    <row r="18" spans="1:4" ht="15" x14ac:dyDescent="0.45">
      <c r="A18" s="140" t="s">
        <v>105</v>
      </c>
    </row>
    <row r="19" spans="1:4" ht="15.4" x14ac:dyDescent="0.45">
      <c r="A19" s="142" t="s">
        <v>61</v>
      </c>
    </row>
    <row r="20" spans="1:4" ht="15.4" x14ac:dyDescent="0.45">
      <c r="A20" s="66"/>
    </row>
    <row r="21" spans="1:4" ht="15.4" x14ac:dyDescent="0.45">
      <c r="A21" s="66"/>
    </row>
    <row r="22" spans="1:4" ht="15.4" x14ac:dyDescent="0.45">
      <c r="A22" s="66" t="s">
        <v>62</v>
      </c>
    </row>
    <row r="23" spans="1:4" ht="15" x14ac:dyDescent="0.45">
      <c r="A23" s="143" t="s">
        <v>106</v>
      </c>
    </row>
    <row r="24" spans="1:4" ht="15.4" x14ac:dyDescent="0.45">
      <c r="A24" s="67" t="s">
        <v>63</v>
      </c>
      <c r="B24" s="144">
        <v>0</v>
      </c>
      <c r="D24" s="67"/>
    </row>
    <row r="25" spans="1:4" ht="15.4" x14ac:dyDescent="0.45">
      <c r="A25" s="67" t="s">
        <v>64</v>
      </c>
      <c r="B25" s="144">
        <v>0</v>
      </c>
      <c r="D25" s="67"/>
    </row>
    <row r="26" spans="1:4" ht="15.4" x14ac:dyDescent="0.45">
      <c r="A26" s="67" t="s">
        <v>65</v>
      </c>
      <c r="B26" s="144">
        <v>0</v>
      </c>
      <c r="C26" s="67"/>
    </row>
    <row r="27" spans="1:4" ht="15.4" x14ac:dyDescent="0.45">
      <c r="A27" s="67" t="s">
        <v>66</v>
      </c>
      <c r="B27" s="144">
        <v>0</v>
      </c>
    </row>
    <row r="28" spans="1:4" ht="15" x14ac:dyDescent="0.45">
      <c r="A28" s="68" t="s">
        <v>67</v>
      </c>
      <c r="B28" s="145">
        <f>SUM(B24:B27)</f>
        <v>0</v>
      </c>
      <c r="D28" s="68"/>
    </row>
    <row r="29" spans="1:4" ht="15" x14ac:dyDescent="0.45">
      <c r="A29" s="69"/>
    </row>
    <row r="30" spans="1:4" ht="15" x14ac:dyDescent="0.45">
      <c r="A30" s="138" t="s">
        <v>107</v>
      </c>
    </row>
    <row r="31" spans="1:4" ht="15" x14ac:dyDescent="0.45">
      <c r="A31" s="143" t="s">
        <v>108</v>
      </c>
    </row>
    <row r="32" spans="1:4" ht="15.4" x14ac:dyDescent="0.45">
      <c r="A32" s="147" t="s">
        <v>68</v>
      </c>
    </row>
    <row r="33" spans="1:1" ht="15.4" x14ac:dyDescent="0.45">
      <c r="A33" s="70"/>
    </row>
    <row r="34" spans="1:1" ht="15.4" x14ac:dyDescent="0.45">
      <c r="A34" s="143" t="s">
        <v>109</v>
      </c>
    </row>
    <row r="35" spans="1:1" ht="15.4" x14ac:dyDescent="0.45">
      <c r="A35" s="147" t="s">
        <v>69</v>
      </c>
    </row>
    <row r="36" spans="1:1" ht="15.4" x14ac:dyDescent="0.45">
      <c r="A36" s="70"/>
    </row>
    <row r="37" spans="1:1" ht="15" x14ac:dyDescent="0.45">
      <c r="A37" s="138" t="s">
        <v>110</v>
      </c>
    </row>
    <row r="38" spans="1:1" ht="46.15" x14ac:dyDescent="0.45">
      <c r="A38" s="146" t="s">
        <v>111</v>
      </c>
    </row>
    <row r="39" spans="1:1" x14ac:dyDescent="0.45">
      <c r="A39" s="64"/>
    </row>
    <row r="40" spans="1:1" ht="15" x14ac:dyDescent="0.45">
      <c r="A40" s="138" t="s">
        <v>70</v>
      </c>
    </row>
    <row r="41" spans="1:1" ht="15.4" x14ac:dyDescent="0.45">
      <c r="A41" s="148" t="s">
        <v>112</v>
      </c>
    </row>
    <row r="42" spans="1:1" ht="15.4" x14ac:dyDescent="0.45">
      <c r="A42" s="147" t="s">
        <v>71</v>
      </c>
    </row>
    <row r="43" spans="1:1" ht="15.4" x14ac:dyDescent="0.45">
      <c r="A43" s="70"/>
    </row>
    <row r="44" spans="1:1" ht="15.4" x14ac:dyDescent="0.45">
      <c r="A44" s="70"/>
    </row>
    <row r="45" spans="1:1" ht="15" x14ac:dyDescent="0.45">
      <c r="A45" s="138" t="s">
        <v>113</v>
      </c>
    </row>
    <row r="46" spans="1:1" ht="15" x14ac:dyDescent="0.45">
      <c r="A46" s="148" t="s">
        <v>114</v>
      </c>
    </row>
    <row r="47" spans="1:1" ht="15.4" x14ac:dyDescent="0.45">
      <c r="A47" s="147" t="s">
        <v>72</v>
      </c>
    </row>
    <row r="48" spans="1:1" ht="15.4" x14ac:dyDescent="0.45">
      <c r="A48" s="70"/>
    </row>
    <row r="49" spans="1:7" ht="15" x14ac:dyDescent="0.45">
      <c r="A49" s="138" t="s">
        <v>115</v>
      </c>
    </row>
    <row r="50" spans="1:7" ht="15" x14ac:dyDescent="0.45">
      <c r="A50" s="148" t="s">
        <v>114</v>
      </c>
    </row>
    <row r="51" spans="1:7" ht="15.4" x14ac:dyDescent="0.45">
      <c r="A51" s="147" t="s">
        <v>72</v>
      </c>
    </row>
    <row r="52" spans="1:7" ht="15" x14ac:dyDescent="0.45">
      <c r="A52" s="69"/>
    </row>
    <row r="53" spans="1:7" ht="15.4" x14ac:dyDescent="0.45">
      <c r="A53" s="70"/>
    </row>
    <row r="54" spans="1:7" ht="15" x14ac:dyDescent="0.45">
      <c r="A54" s="172"/>
      <c r="B54" s="152"/>
      <c r="C54" s="152"/>
    </row>
    <row r="55" spans="1:7" ht="15.4" x14ac:dyDescent="0.45">
      <c r="A55" s="173"/>
      <c r="B55" s="152"/>
      <c r="C55" s="174"/>
      <c r="F55" s="70"/>
    </row>
    <row r="56" spans="1:7" ht="15.4" x14ac:dyDescent="0.45">
      <c r="A56" s="173"/>
      <c r="B56" s="152"/>
      <c r="C56" s="174"/>
      <c r="F56" s="70"/>
    </row>
    <row r="57" spans="1:7" ht="15.4" x14ac:dyDescent="0.45">
      <c r="A57" s="173"/>
      <c r="B57" s="152"/>
      <c r="C57" s="175"/>
    </row>
    <row r="58" spans="1:7" ht="15.4" x14ac:dyDescent="0.45">
      <c r="A58" s="173"/>
      <c r="B58" s="152"/>
      <c r="C58" s="174"/>
      <c r="G58" s="71"/>
    </row>
    <row r="59" spans="1:7" x14ac:dyDescent="0.45">
      <c r="A59" s="176"/>
      <c r="B59" s="152"/>
      <c r="C59" s="152"/>
    </row>
    <row r="60" spans="1:7" x14ac:dyDescent="0.45">
      <c r="A60" s="176"/>
      <c r="B60" s="152"/>
      <c r="C60" s="152"/>
    </row>
  </sheetData>
  <pageMargins left="0.7" right="0.7" top="1.7291666666666667" bottom="0.75" header="0.3" footer="0.3"/>
  <pageSetup orientation="portrait" r:id="rId1"/>
  <headerFooter>
    <oddHeader>&amp;C
&amp;G
&amp;D &amp;F
&amp;14 &amp;A</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4 4 G T U O n 8 W i q m A A A A + A A A A B I A H A B D b 2 5 m a W c v U G F j a 2 F n Z S 5 4 b W w g o h g A K K A U A A A A A A A A A A A A A A A A A A A A A A A A A A A A h Y 8 x D o I w G E a v Q r r T F s R A y E 8 Z X C U x I R r X p l R o h G J o s d z N w S N 5 B U k U d X P 8 X t 7 w v s f t D v n U t d 5 V D k b 1 O k M B p s i T W v S V 0 n W G R n v y E 5 Q z 2 H F x 5 r X 0 Z l m b d D J V h h p r L y k h z j n s V r g f a h J S G p B j s S 1 F I z u O P r L 6 L / t K G 8 u 1 k I j B 4 R X D Q h w n e B 1 H F E d J A G T B U C j 9 V c K 5 G F M g P x A 2 Y 2 v H Q T K p / X 0 J Z J l A 3 i / Y E 1 B L A w Q U A A I A C A D j g Z N 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4 G T U C i K R 7 g O A A A A E Q A A A B M A H A B G b 3 J t d W x h c y 9 T Z W N 0 a W 9 u M S 5 t I K I Y A C i g F A A A A A A A A A A A A A A A A A A A A A A A A A A A A C t O T S 7 J z M 9 T C I b Q h t Y A U E s B A i 0 A F A A C A A g A 4 4 G T U O n 8 W i q m A A A A + A A A A B I A A A A A A A A A A A A A A A A A A A A A A E N v b m Z p Z y 9 Q Y W N r Y W d l L n h t b F B L A Q I t A B Q A A g A I A O O B k 1 A P y u m r p A A A A O k A A A A T A A A A A A A A A A A A A A A A A P I A A A B b Q 2 9 u d G V u d F 9 U e X B l c 1 0 u e G 1 s U E s B A i 0 A F A A C A A g A 4 4 G T U 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1 A x n J v O m F P p t t G 0 J O 4 0 i E A A A A A A g A A A A A A A 2 Y A A M A A A A A Q A A A A f X Z m I R R R U / 5 2 q A R T v Z + Q k w A A A A A E g A A A o A A A A B A A A A C 6 K 8 h u H C w F a Y M s k g y j G N 4 i U A A A A A E U d O 9 i N u 0 D q o j X u d a j M D g k e L t 8 + D c K 5 n P D u k t K I Q 0 D q M G 6 L 7 8 U h / b + 4 n 7 / 7 B u 6 m 3 k n h 7 d y v h w J 2 H f E 7 i R E x Q S Y Z r I l C d P 5 j R O s v p B 7 g w Q 2 F A A A A I O k B i 2 K z b p 2 K b q X t C Q X s s D y p 4 h f < / D a t a M a s h u p > 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2" ma:contentTypeDescription="Create a new document." ma:contentTypeScope="" ma:versionID="6063aac4c58e7aba36ae97cb12bdc02d">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b23b58b4ef5e3960af019012afda7560"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D4EFED-F927-44C6-A28A-4CB97E8833AE}">
  <ds:schemaRefs>
    <ds:schemaRef ds:uri="http://schemas.microsoft.com/DataMashup"/>
  </ds:schemaRefs>
</ds:datastoreItem>
</file>

<file path=customXml/itemProps2.xml><?xml version="1.0" encoding="utf-8"?>
<ds:datastoreItem xmlns:ds="http://schemas.openxmlformats.org/officeDocument/2006/customXml" ds:itemID="{610FAD4D-A402-4764-A94D-AAD28DADA67A}"/>
</file>

<file path=customXml/itemProps3.xml><?xml version="1.0" encoding="utf-8"?>
<ds:datastoreItem xmlns:ds="http://schemas.openxmlformats.org/officeDocument/2006/customXml" ds:itemID="{FA49F2A7-69DA-453F-9978-CA91B9BDF5A6}"/>
</file>

<file path=customXml/itemProps4.xml><?xml version="1.0" encoding="utf-8"?>
<ds:datastoreItem xmlns:ds="http://schemas.openxmlformats.org/officeDocument/2006/customXml" ds:itemID="{1A177ED2-753C-440B-B0A4-5735367DBE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Table of Contents</vt:lpstr>
      <vt:lpstr>Proposed Metric Schedule</vt:lpstr>
      <vt:lpstr>Budget Line Descriptions</vt:lpstr>
      <vt:lpstr>Budget Template</vt:lpstr>
      <vt:lpstr>Budget Justification</vt:lpstr>
      <vt:lpstr>'Budget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Perkins, Amanda;Jennifer Zuniga</dc:creator>
  <cp:lastModifiedBy>Perkins, Amanda</cp:lastModifiedBy>
  <dcterms:created xsi:type="dcterms:W3CDTF">2020-04-07T03:27:47Z</dcterms:created>
  <dcterms:modified xsi:type="dcterms:W3CDTF">2022-01-12T20:31:35Z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